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ES - Documents\Année 2018-2019\LGETT\EURO MINI CHAMP'S\SPORTIF\"/>
    </mc:Choice>
  </mc:AlternateContent>
  <xr:revisionPtr revIDLastSave="0" documentId="13_ncr:1_{57DD13A4-50C4-4FF6-967E-AD2A03E2F11B}" xr6:coauthVersionLast="43" xr6:coauthVersionMax="43" xr10:uidLastSave="{00000000-0000-0000-0000-000000000000}"/>
  <bookViews>
    <workbookView xWindow="-120" yWindow="-120" windowWidth="29040" windowHeight="15990" tabRatio="500" activeTab="2" xr2:uid="{00000000-000D-0000-FFFF-FFFF00000000}"/>
  </bookViews>
  <sheets>
    <sheet name="Lisez-moi" sheetId="1" r:id="rId1"/>
    <sheet name="Formule1_Package" sheetId="2" r:id="rId2"/>
    <sheet name="Formule2_Détail" sheetId="3" r:id="rId3"/>
    <sheet name="Informations" sheetId="4" r:id="rId4"/>
  </sheets>
  <externalReferences>
    <externalReference r:id="rId5"/>
  </externalReferences>
  <definedNames>
    <definedName name="_EM1">[1]Accommodation!$V$21</definedName>
    <definedName name="_EM2">[1]Accommodation!$V$22</definedName>
    <definedName name="_EMFULL">[1]Accommodation!$V$23</definedName>
    <definedName name="_EN1">[1]Accommodation!$V$24</definedName>
    <definedName name="_EN2">[1]Accommodation!$V$25</definedName>
    <definedName name="_ENFULL">[1]Accommodation!$V$26</definedName>
    <definedName name="F1_Double_ou_plus">Informations!$H$16</definedName>
    <definedName name="F1_Inscription">Informations!$H$17</definedName>
    <definedName name="F1_Single">Informations!$H$15</definedName>
    <definedName name="F2_Coach_accrédité">Informations!$H$11</definedName>
    <definedName name="F2_Joueur">Informations!$H$10</definedName>
    <definedName name="F2_Parent_accrédité">Informations!#REF!</definedName>
    <definedName name="F2_Repas">Informations!$H$12</definedName>
    <definedName name="list_cat">Informations!$K$1:$K$6</definedName>
    <definedName name="List_Chambres">Informations!$E$1:$E$5</definedName>
    <definedName name="List_Package">Informations!$M$1:$M$2</definedName>
    <definedName name="List_Sex">Informations!$H$1:$H$2</definedName>
    <definedName name="List_Transport">Informations!#REF!</definedName>
    <definedName name="PACK1">[1]Accommodation!$V$18</definedName>
    <definedName name="PACK2">[1]Accommodation!$V$19</definedName>
    <definedName name="PACKFULL">[1]Accommodation!$V$20</definedName>
    <definedName name="_xlnm.Print_Area" localSheetId="1">Formule1_Package!$A$1:$L$32</definedName>
    <definedName name="_xlnm.Print_Area" localSheetId="2">Formule2_Détail!$A$1:$Q$34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1" i="3" l="1"/>
  <c r="P30" i="3" l="1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B7" i="4" l="1"/>
  <c r="B9" i="4" s="1"/>
  <c r="R5" i="4"/>
  <c r="Q5" i="4"/>
  <c r="R2" i="4"/>
  <c r="Q2" i="4"/>
  <c r="B6" i="4"/>
  <c r="P33" i="3"/>
  <c r="J31" i="3"/>
  <c r="I31" i="3"/>
  <c r="B3" i="3"/>
  <c r="B3" i="2"/>
  <c r="B8" i="4" l="1"/>
  <c r="I2" i="2" s="1"/>
  <c r="K30" i="2"/>
  <c r="P31" i="3"/>
  <c r="I2" i="3" l="1"/>
</calcChain>
</file>

<file path=xl/sharedStrings.xml><?xml version="1.0" encoding="utf-8"?>
<sst xmlns="http://schemas.openxmlformats.org/spreadsheetml/2006/main" count="149" uniqueCount="106">
  <si>
    <t>Formule 1 : package tout compris</t>
  </si>
  <si>
    <r>
      <rPr>
        <u/>
        <sz val="10"/>
        <rFont val="Arial"/>
        <family val="2"/>
        <charset val="1"/>
      </rPr>
      <t xml:space="preserve">Description de la  formule 1 :
</t>
    </r>
    <r>
      <rPr>
        <sz val="10"/>
        <rFont val="Arial"/>
        <family val="2"/>
        <charset val="1"/>
      </rPr>
      <t xml:space="preserve">- 3 nuits en hôtel *** (du jeudi soir au dimanche matin) avec petits-déjeuners
</t>
    </r>
    <r>
      <rPr>
        <b/>
        <sz val="10"/>
        <rFont val="Arial"/>
        <family val="2"/>
        <charset val="1"/>
      </rPr>
      <t xml:space="preserve">  Hôtel d’Alsace 187 Route de Lyon 67400 ILLKIRCH-GRAFFENSTADEN
</t>
    </r>
    <r>
      <rPr>
        <sz val="10"/>
        <rFont val="Arial"/>
        <family val="2"/>
        <charset val="1"/>
      </rPr>
      <t xml:space="preserve">  voir le site internet de l'hôtel : </t>
    </r>
    <r>
      <rPr>
        <b/>
        <sz val="10"/>
        <rFont val="Arial"/>
        <family val="2"/>
        <charset val="1"/>
      </rPr>
      <t xml:space="preserve">www.hotelalsace.com
</t>
    </r>
    <r>
      <rPr>
        <sz val="10"/>
        <rFont val="Arial"/>
        <family val="2"/>
        <charset val="1"/>
      </rPr>
      <t>- 6 repas (du jeudi soir au dimanche midi)
- les frais d'inscription offerts</t>
    </r>
  </si>
  <si>
    <t>voir le site de l'hôtel</t>
  </si>
  <si>
    <r>
      <rPr>
        <u/>
        <sz val="10"/>
        <rFont val="Arial"/>
        <family val="2"/>
        <charset val="1"/>
      </rPr>
      <t xml:space="preserve">Les  tarifs de la formule 1 :
</t>
    </r>
    <r>
      <rPr>
        <sz val="10"/>
        <rFont val="Arial"/>
        <family val="2"/>
        <charset val="1"/>
      </rPr>
      <t xml:space="preserve">- en chambre de 2,3 ou 4 personnes : </t>
    </r>
    <r>
      <rPr>
        <b/>
        <sz val="10"/>
        <rFont val="Arial"/>
        <family val="2"/>
        <charset val="1"/>
      </rPr>
      <t>200 €</t>
    </r>
    <r>
      <rPr>
        <sz val="10"/>
        <rFont val="Arial"/>
        <family val="2"/>
        <charset val="1"/>
      </rPr>
      <t xml:space="preserve"> par personne
- en chambre individuelle : </t>
    </r>
    <r>
      <rPr>
        <b/>
        <sz val="10"/>
        <rFont val="Arial"/>
        <family val="2"/>
        <charset val="1"/>
      </rPr>
      <t>300 €</t>
    </r>
    <r>
      <rPr>
        <sz val="10"/>
        <rFont val="Arial"/>
        <family val="2"/>
        <charset val="1"/>
      </rPr>
      <t xml:space="preserve"> par personne
- frais d'inscription : </t>
    </r>
    <r>
      <rPr>
        <b/>
        <sz val="10"/>
        <rFont val="Arial"/>
        <family val="2"/>
        <charset val="1"/>
      </rPr>
      <t>offerts</t>
    </r>
  </si>
  <si>
    <t>Formule 2 : inscription sans hébergement et repas en option.</t>
  </si>
  <si>
    <r>
      <rPr>
        <u/>
        <sz val="10"/>
        <rFont val="Arial"/>
        <family val="2"/>
        <charset val="1"/>
      </rPr>
      <t xml:space="preserve">Description de la  formule 2 :
</t>
    </r>
    <r>
      <rPr>
        <sz val="10"/>
        <rFont val="Arial"/>
        <family val="2"/>
        <charset val="1"/>
      </rPr>
      <t>- pas d'hébergement par l'organisation
- repas en option
- frais d'inscription</t>
    </r>
  </si>
  <si>
    <r>
      <rPr>
        <u/>
        <sz val="10"/>
        <rFont val="Arial"/>
        <family val="2"/>
        <charset val="1"/>
      </rPr>
      <t xml:space="preserve">Les  tarifs de la formule 2 :
</t>
    </r>
    <r>
      <rPr>
        <sz val="10"/>
        <rFont val="Arial"/>
        <family val="2"/>
        <charset val="1"/>
      </rPr>
      <t xml:space="preserve">- Frais d'inscription : </t>
    </r>
    <r>
      <rPr>
        <b/>
        <sz val="10"/>
        <rFont val="Arial"/>
        <family val="2"/>
        <charset val="1"/>
      </rPr>
      <t>60 €</t>
    </r>
    <r>
      <rPr>
        <sz val="10"/>
        <rFont val="Arial"/>
        <family val="2"/>
        <charset val="1"/>
      </rPr>
      <t xml:space="preserve"> pour les joueurs
- Frais d'accréditation : </t>
    </r>
    <r>
      <rPr>
        <b/>
        <sz val="10"/>
        <rFont val="Arial"/>
        <family val="2"/>
        <charset val="1"/>
      </rPr>
      <t>20 €</t>
    </r>
    <r>
      <rPr>
        <sz val="10"/>
        <rFont val="Arial"/>
        <family val="2"/>
        <charset val="1"/>
      </rPr>
      <t xml:space="preserve"> pour les coaches
- Repas (en option) : </t>
    </r>
    <r>
      <rPr>
        <b/>
        <sz val="10"/>
        <rFont val="Arial"/>
        <family val="2"/>
        <charset val="1"/>
      </rPr>
      <t xml:space="preserve">13 € </t>
    </r>
    <r>
      <rPr>
        <sz val="10"/>
        <rFont val="Arial"/>
        <family val="2"/>
        <charset val="1"/>
      </rPr>
      <t>par repas</t>
    </r>
  </si>
  <si>
    <t>F1</t>
  </si>
  <si>
    <t>Ligue, Club, individuel :</t>
  </si>
  <si>
    <t>NOM et prénom du responsable :</t>
  </si>
  <si>
    <t>Mail responsable :</t>
  </si>
  <si>
    <t>Mobile responsable :</t>
  </si>
  <si>
    <t>No.</t>
  </si>
  <si>
    <t>NOM</t>
  </si>
  <si>
    <t>Prénom</t>
  </si>
  <si>
    <t>Fonction ou</t>
  </si>
  <si>
    <t>Né(e) le</t>
  </si>
  <si>
    <t>Sexe</t>
  </si>
  <si>
    <t>Licence N°</t>
  </si>
  <si>
    <t>Points licence</t>
  </si>
  <si>
    <t>Type chambre</t>
  </si>
  <si>
    <t>Avec les personnes suivantes</t>
  </si>
  <si>
    <t>A payer</t>
  </si>
  <si>
    <t>catégorie</t>
  </si>
  <si>
    <t>(date si joueur)</t>
  </si>
  <si>
    <t>(choisir)</t>
  </si>
  <si>
    <t>si joueur ou coach</t>
  </si>
  <si>
    <t>(si double, triple ou à quatre, indiquer les noms des autres personnes)</t>
  </si>
  <si>
    <t>Euro €</t>
  </si>
  <si>
    <t>Total</t>
  </si>
  <si>
    <t>M</t>
  </si>
  <si>
    <t>Date:</t>
  </si>
  <si>
    <t>SR</t>
  </si>
  <si>
    <t>DR</t>
  </si>
  <si>
    <t>F2</t>
  </si>
  <si>
    <t>Formule 2 : inscription sans hébergement</t>
  </si>
  <si>
    <t>Repas en option</t>
  </si>
  <si>
    <t>Accréditation</t>
  </si>
  <si>
    <t>Jeu</t>
  </si>
  <si>
    <t>Ven</t>
  </si>
  <si>
    <t>Sam</t>
  </si>
  <si>
    <t>Dim</t>
  </si>
  <si>
    <t>si joueur</t>
  </si>
  <si>
    <t>(pour accès plateau)</t>
  </si>
  <si>
    <t>Soir</t>
  </si>
  <si>
    <t>Midi</t>
  </si>
  <si>
    <t>Nombre d'accréditations :</t>
  </si>
  <si>
    <t>Début</t>
  </si>
  <si>
    <t>Single</t>
  </si>
  <si>
    <t>Home</t>
  </si>
  <si>
    <t>Coach</t>
  </si>
  <si>
    <t>Option 1</t>
  </si>
  <si>
    <t>Prize</t>
  </si>
  <si>
    <t>EN</t>
  </si>
  <si>
    <t>EM</t>
  </si>
  <si>
    <t>Fin</t>
  </si>
  <si>
    <t>Double</t>
  </si>
  <si>
    <t>Femme</t>
  </si>
  <si>
    <t>F</t>
  </si>
  <si>
    <t>Parent</t>
  </si>
  <si>
    <t>Option 2</t>
  </si>
  <si>
    <t>Option 2 Single</t>
  </si>
  <si>
    <t>Edition</t>
  </si>
  <si>
    <t>TR</t>
  </si>
  <si>
    <t>Triple</t>
  </si>
  <si>
    <t>Option 2 Double</t>
  </si>
  <si>
    <t>Lieu</t>
  </si>
  <si>
    <t>SCHILTIGHEIM</t>
  </si>
  <si>
    <t>OUI</t>
  </si>
  <si>
    <t>EN low</t>
  </si>
  <si>
    <t>Option 2 Triple</t>
  </si>
  <si>
    <t>Site internet</t>
  </si>
  <si>
    <t>http://www.eurominichamps.com</t>
  </si>
  <si>
    <t>NON</t>
  </si>
  <si>
    <t>EN Full</t>
  </si>
  <si>
    <t>Option 1 Single</t>
  </si>
  <si>
    <t>Lieu&amp;date</t>
  </si>
  <si>
    <t>Option 1 Double</t>
  </si>
  <si>
    <t>Date courrier</t>
  </si>
  <si>
    <t>Repas</t>
  </si>
  <si>
    <t>Option 1 Triple</t>
  </si>
  <si>
    <t>Deadline ACC</t>
  </si>
  <si>
    <t>Deadline TRAV</t>
  </si>
  <si>
    <t>fin avril 2018 si joueur)</t>
  </si>
  <si>
    <t>(fin avril 2018 si joueur)</t>
  </si>
  <si>
    <t>14th Euro Mini Champ's</t>
  </si>
  <si>
    <t>2007 G</t>
  </si>
  <si>
    <t>2007 F</t>
  </si>
  <si>
    <t>Garçons 2007</t>
  </si>
  <si>
    <t>Filles 2007</t>
  </si>
  <si>
    <t>QR</t>
  </si>
  <si>
    <t>Quatre</t>
  </si>
  <si>
    <t>Paiement : par chèque à l'ordre de L.G.E.T.T / Euro Mini Champ's
13 rue Jean Moulin 54510 TOMBLAINE
ou virement bancaire : CCM Strasbourg Europe 83, Avenue Jean-Jaures 67100 STRASBOURG
IBAN = FR76 1027 8010 0900 0219 0220 195 BIC = CMCIFR2A</t>
  </si>
  <si>
    <t>SCHILTIGHEIM 23-25/08/2019</t>
  </si>
  <si>
    <t>15ème Euro Mini Champ's</t>
  </si>
  <si>
    <t>SCHILITGHEIM 23-25/08/2019</t>
  </si>
  <si>
    <t>Garçons 2008</t>
  </si>
  <si>
    <t>2008 G</t>
  </si>
  <si>
    <t>Filles 2008</t>
  </si>
  <si>
    <t>2008 F</t>
  </si>
  <si>
    <t>Joueur</t>
  </si>
  <si>
    <t>Coach/parent accrédité</t>
  </si>
  <si>
    <t>Formule 2</t>
  </si>
  <si>
    <t>Formule 1</t>
  </si>
  <si>
    <t>Double ou plus</t>
  </si>
  <si>
    <t>Inscription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</si>
</sst>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 €&quot;_-;\-* #,##0.00&quot; €&quot;_-;_-* \-??&quot; €&quot;_-;_-@_-"/>
    <numFmt numFmtId="165" formatCode="0#\ ##\ ##\ ##\ ##"/>
    <numFmt numFmtId="166" formatCode="00"/>
    <numFmt numFmtId="167" formatCode="dd/mm/yy;@"/>
  </numFmts>
  <fonts count="25" x14ac:knownFonts="1">
    <font>
      <sz val="10"/>
      <name val="Arial"/>
      <charset val="1"/>
    </font>
    <font>
      <b/>
      <sz val="10"/>
      <name val="Verdana"/>
      <family val="2"/>
      <charset val="1"/>
    </font>
    <font>
      <u/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7.5"/>
      <color rgb="FF0000FF"/>
      <name val="Arial"/>
      <family val="2"/>
      <charset val="1"/>
    </font>
    <font>
      <sz val="10"/>
      <name val="Verdana"/>
      <family val="2"/>
      <charset val="1"/>
    </font>
    <font>
      <b/>
      <sz val="15"/>
      <name val="Arial"/>
      <family val="2"/>
      <charset val="1"/>
    </font>
    <font>
      <b/>
      <sz val="12"/>
      <name val="Arial"/>
      <family val="2"/>
      <charset val="1"/>
    </font>
    <font>
      <b/>
      <sz val="16"/>
      <name val="Arial"/>
      <family val="2"/>
      <charset val="1"/>
    </font>
    <font>
      <b/>
      <sz val="40"/>
      <name val="Arial"/>
      <family val="2"/>
      <charset val="1"/>
    </font>
    <font>
      <b/>
      <sz val="14"/>
      <color rgb="FFFF0000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0000FF"/>
      <name val="Arial"/>
      <family val="2"/>
      <charset val="1"/>
    </font>
    <font>
      <b/>
      <u/>
      <sz val="11"/>
      <color rgb="FF0000FF"/>
      <name val="Arial"/>
      <family val="2"/>
      <charset val="1"/>
    </font>
    <font>
      <sz val="8"/>
      <name val="Arial"/>
      <family val="2"/>
      <charset val="1"/>
    </font>
    <font>
      <b/>
      <sz val="9"/>
      <name val="Verdana"/>
      <family val="2"/>
      <charset val="1"/>
    </font>
    <font>
      <i/>
      <sz val="8"/>
      <name val="Arial"/>
      <family val="2"/>
      <charset val="1"/>
    </font>
    <font>
      <b/>
      <sz val="9"/>
      <color rgb="FFDD0806"/>
      <name val="Verdana"/>
      <family val="2"/>
      <charset val="1"/>
    </font>
    <font>
      <b/>
      <sz val="10"/>
      <color rgb="FF0000FF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charset val="1"/>
    </font>
    <font>
      <sz val="10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2CC"/>
        <bgColor rgb="FFFFFFCC"/>
      </patternFill>
    </fill>
    <fill>
      <patternFill patternType="solid">
        <fgColor rgb="FF5B9BD5"/>
        <bgColor rgb="FF808080"/>
      </patternFill>
    </fill>
    <fill>
      <patternFill patternType="solid">
        <fgColor rgb="FFDEEBF7"/>
        <bgColor rgb="FFDDDDDD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A6A6A6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164" fontId="22" fillId="0" borderId="0" applyBorder="0" applyProtection="0"/>
    <xf numFmtId="0" fontId="5" fillId="0" borderId="0" applyBorder="0" applyProtection="0"/>
    <xf numFmtId="164" fontId="22" fillId="0" borderId="0" applyBorder="0" applyProtection="0"/>
  </cellStyleXfs>
  <cellXfs count="157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indent="3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 indent="3"/>
    </xf>
    <xf numFmtId="0" fontId="1" fillId="0" borderId="0" xfId="0" applyFont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left" vertical="center" wrapText="1" indent="3"/>
    </xf>
    <xf numFmtId="0" fontId="2" fillId="5" borderId="6" xfId="0" applyFont="1" applyFill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3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164" fontId="8" fillId="0" borderId="0" xfId="1" applyFont="1" applyBorder="1" applyAlignment="1" applyProtection="1">
      <alignment horizontal="center" vertical="center"/>
    </xf>
    <xf numFmtId="164" fontId="8" fillId="0" borderId="0" xfId="3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4" fillId="7" borderId="18" xfId="0" applyFont="1" applyFill="1" applyBorder="1" applyAlignment="1" applyProtection="1">
      <alignment horizontal="center" vertical="center"/>
    </xf>
    <xf numFmtId="0" fontId="4" fillId="7" borderId="19" xfId="0" applyFont="1" applyFill="1" applyBorder="1" applyAlignment="1" applyProtection="1">
      <alignment horizontal="center" vertical="center"/>
    </xf>
    <xf numFmtId="0" fontId="4" fillId="7" borderId="20" xfId="0" applyFont="1" applyFill="1" applyBorder="1" applyAlignment="1" applyProtection="1">
      <alignment horizontal="center" vertical="center"/>
    </xf>
    <xf numFmtId="0" fontId="16" fillId="7" borderId="21" xfId="0" applyFont="1" applyFill="1" applyBorder="1" applyAlignment="1" applyProtection="1">
      <alignment horizontal="center"/>
    </xf>
    <xf numFmtId="0" fontId="16" fillId="7" borderId="14" xfId="0" applyFont="1" applyFill="1" applyBorder="1" applyAlignment="1" applyProtection="1">
      <alignment horizontal="center"/>
    </xf>
    <xf numFmtId="164" fontId="4" fillId="0" borderId="0" xfId="3" applyFont="1" applyBorder="1" applyAlignment="1" applyProtection="1">
      <alignment horizontal="center" vertical="center"/>
    </xf>
    <xf numFmtId="0" fontId="4" fillId="7" borderId="22" xfId="0" applyFont="1" applyFill="1" applyBorder="1" applyAlignment="1" applyProtection="1">
      <alignment horizontal="center" vertical="center"/>
    </xf>
    <xf numFmtId="0" fontId="17" fillId="7" borderId="22" xfId="0" applyFont="1" applyFill="1" applyBorder="1" applyAlignment="1" applyProtection="1">
      <alignment horizontal="center" vertical="center"/>
    </xf>
    <xf numFmtId="0" fontId="17" fillId="7" borderId="23" xfId="0" applyFont="1" applyFill="1" applyBorder="1" applyAlignment="1" applyProtection="1">
      <alignment horizontal="center" vertical="center"/>
    </xf>
    <xf numFmtId="0" fontId="17" fillId="7" borderId="24" xfId="0" applyFont="1" applyFill="1" applyBorder="1" applyAlignment="1" applyProtection="1">
      <alignment horizontal="center" vertical="center"/>
    </xf>
    <xf numFmtId="0" fontId="17" fillId="7" borderId="25" xfId="0" applyFont="1" applyFill="1" applyBorder="1" applyAlignment="1" applyProtection="1">
      <alignment horizontal="center" vertical="center"/>
    </xf>
    <xf numFmtId="0" fontId="18" fillId="7" borderId="26" xfId="0" applyFont="1" applyFill="1" applyBorder="1" applyAlignment="1" applyProtection="1">
      <alignment horizontal="center" vertical="center"/>
    </xf>
    <xf numFmtId="0" fontId="3" fillId="9" borderId="8" xfId="0" applyFont="1" applyFill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left" vertical="center" indent="1" shrinkToFit="1"/>
      <protection locked="0"/>
    </xf>
    <xf numFmtId="166" fontId="19" fillId="0" borderId="10" xfId="0" applyNumberFormat="1" applyFont="1" applyBorder="1" applyAlignment="1" applyProtection="1">
      <alignment horizontal="center" vertical="center" shrinkToFit="1"/>
      <protection locked="0"/>
    </xf>
    <xf numFmtId="167" fontId="19" fillId="0" borderId="10" xfId="0" applyNumberFormat="1" applyFont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 applyProtection="1">
      <alignment horizontal="center" vertical="center" shrinkToFit="1"/>
      <protection locked="0"/>
    </xf>
    <xf numFmtId="166" fontId="19" fillId="0" borderId="9" xfId="0" applyNumberFormat="1" applyFont="1" applyBorder="1" applyAlignment="1" applyProtection="1">
      <alignment horizontal="center" vertical="center" shrinkToFit="1"/>
      <protection locked="0"/>
    </xf>
    <xf numFmtId="164" fontId="19" fillId="0" borderId="11" xfId="1" applyFont="1" applyBorder="1" applyAlignment="1" applyProtection="1">
      <alignment horizontal="right" vertical="center" shrinkToFit="1"/>
    </xf>
    <xf numFmtId="0" fontId="3" fillId="9" borderId="12" xfId="0" applyFont="1" applyFill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left" vertical="center" indent="1" shrinkToFit="1"/>
      <protection locked="0"/>
    </xf>
    <xf numFmtId="166" fontId="19" fillId="0" borderId="27" xfId="0" applyNumberFormat="1" applyFont="1" applyBorder="1" applyAlignment="1" applyProtection="1">
      <alignment horizontal="center" vertical="center" shrinkToFit="1"/>
      <protection locked="0"/>
    </xf>
    <xf numFmtId="167" fontId="19" fillId="0" borderId="27" xfId="0" applyNumberFormat="1" applyFont="1" applyBorder="1" applyAlignment="1" applyProtection="1">
      <alignment horizontal="center" vertical="center" shrinkToFit="1"/>
      <protection locked="0"/>
    </xf>
    <xf numFmtId="0" fontId="19" fillId="0" borderId="27" xfId="0" applyFont="1" applyBorder="1" applyAlignment="1" applyProtection="1">
      <alignment horizontal="center" vertical="center" shrinkToFit="1"/>
      <protection locked="0"/>
    </xf>
    <xf numFmtId="0" fontId="19" fillId="0" borderId="27" xfId="0" applyFont="1" applyBorder="1" applyAlignment="1" applyProtection="1">
      <alignment horizontal="left" vertical="center" shrinkToFit="1"/>
      <protection locked="0"/>
    </xf>
    <xf numFmtId="164" fontId="19" fillId="0" borderId="28" xfId="1" applyFont="1" applyBorder="1" applyAlignment="1" applyProtection="1">
      <alignment horizontal="right" vertical="center" shrinkToFit="1"/>
    </xf>
    <xf numFmtId="0" fontId="3" fillId="9" borderId="15" xfId="0" applyFont="1" applyFill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left" vertical="center" indent="1" shrinkToFit="1"/>
      <protection locked="0"/>
    </xf>
    <xf numFmtId="166" fontId="19" fillId="0" borderId="22" xfId="0" applyNumberFormat="1" applyFont="1" applyBorder="1" applyAlignment="1" applyProtection="1">
      <alignment horizontal="center" vertical="center" shrinkToFit="1"/>
      <protection locked="0"/>
    </xf>
    <xf numFmtId="167" fontId="19" fillId="0" borderId="22" xfId="0" applyNumberFormat="1" applyFont="1" applyBorder="1" applyAlignment="1" applyProtection="1">
      <alignment horizontal="center" vertical="center" shrinkToFit="1"/>
      <protection locked="0"/>
    </xf>
    <xf numFmtId="0" fontId="19" fillId="0" borderId="22" xfId="0" applyFont="1" applyBorder="1" applyAlignment="1" applyProtection="1">
      <alignment horizontal="center" vertical="center" shrinkToFit="1"/>
      <protection locked="0"/>
    </xf>
    <xf numFmtId="0" fontId="19" fillId="0" borderId="22" xfId="0" applyFont="1" applyBorder="1" applyAlignment="1" applyProtection="1">
      <alignment horizontal="left" vertical="center" shrinkToFit="1"/>
      <protection locked="0"/>
    </xf>
    <xf numFmtId="164" fontId="19" fillId="0" borderId="29" xfId="1" applyFont="1" applyBorder="1" applyAlignment="1" applyProtection="1">
      <alignment horizontal="right" vertical="center" shrinkToFit="1"/>
    </xf>
    <xf numFmtId="0" fontId="0" fillId="0" borderId="0" xfId="0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164" fontId="20" fillId="0" borderId="30" xfId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/>
    </xf>
    <xf numFmtId="14" fontId="0" fillId="0" borderId="31" xfId="0" applyNumberForma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4" fillId="0" borderId="20" xfId="0" applyFont="1" applyBorder="1" applyAlignment="1" applyProtection="1">
      <alignment horizontal="right" vertical="center"/>
    </xf>
    <xf numFmtId="0" fontId="4" fillId="7" borderId="37" xfId="0" applyFont="1" applyFill="1" applyBorder="1" applyAlignment="1" applyProtection="1">
      <alignment horizontal="center" vertical="center"/>
    </xf>
    <xf numFmtId="0" fontId="4" fillId="7" borderId="38" xfId="0" applyFont="1" applyFill="1" applyBorder="1" applyAlignment="1" applyProtection="1">
      <alignment horizontal="center" vertical="center"/>
    </xf>
    <xf numFmtId="0" fontId="4" fillId="7" borderId="39" xfId="0" applyFont="1" applyFill="1" applyBorder="1" applyAlignment="1" applyProtection="1">
      <alignment horizontal="center" vertical="center"/>
    </xf>
    <xf numFmtId="0" fontId="16" fillId="7" borderId="40" xfId="0" applyFont="1" applyFill="1" applyBorder="1" applyAlignment="1" applyProtection="1">
      <alignment horizontal="center"/>
    </xf>
    <xf numFmtId="0" fontId="16" fillId="7" borderId="41" xfId="0" applyFont="1" applyFill="1" applyBorder="1" applyAlignment="1" applyProtection="1">
      <alignment horizontal="center"/>
    </xf>
    <xf numFmtId="0" fontId="16" fillId="7" borderId="42" xfId="0" applyFont="1" applyFill="1" applyBorder="1" applyAlignment="1" applyProtection="1">
      <alignment horizontal="center"/>
    </xf>
    <xf numFmtId="0" fontId="16" fillId="7" borderId="43" xfId="0" applyFont="1" applyFill="1" applyBorder="1" applyAlignment="1" applyProtection="1">
      <alignment horizontal="center"/>
    </xf>
    <xf numFmtId="0" fontId="17" fillId="7" borderId="44" xfId="0" applyFont="1" applyFill="1" applyBorder="1" applyAlignment="1" applyProtection="1">
      <alignment horizontal="center" vertical="center"/>
    </xf>
    <xf numFmtId="0" fontId="17" fillId="7" borderId="45" xfId="0" applyFont="1" applyFill="1" applyBorder="1" applyAlignment="1" applyProtection="1">
      <alignment horizontal="center" vertical="center"/>
    </xf>
    <xf numFmtId="0" fontId="18" fillId="7" borderId="46" xfId="0" applyFont="1" applyFill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 shrinkToFit="1"/>
      <protection locked="0"/>
    </xf>
    <xf numFmtId="164" fontId="19" fillId="0" borderId="14" xfId="1" applyFont="1" applyBorder="1" applyAlignment="1" applyProtection="1">
      <alignment horizontal="right" vertical="center" shrinkToFit="1"/>
    </xf>
    <xf numFmtId="0" fontId="19" fillId="0" borderId="16" xfId="0" applyFont="1" applyBorder="1" applyAlignment="1" applyProtection="1">
      <alignment horizontal="center" vertical="center" shrinkToFit="1"/>
      <protection locked="0"/>
    </xf>
    <xf numFmtId="0" fontId="20" fillId="0" borderId="29" xfId="0" applyFont="1" applyBorder="1" applyAlignment="1" applyProtection="1">
      <alignment horizontal="center" vertical="center"/>
    </xf>
    <xf numFmtId="14" fontId="0" fillId="0" borderId="31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7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8" xfId="0" applyFont="1" applyBorder="1"/>
    <xf numFmtId="0" fontId="3" fillId="0" borderId="11" xfId="0" applyFont="1" applyBorder="1"/>
    <xf numFmtId="0" fontId="3" fillId="0" borderId="8" xfId="0" applyFont="1" applyBorder="1" applyAlignment="1">
      <alignment horizontal="center"/>
    </xf>
    <xf numFmtId="164" fontId="3" fillId="0" borderId="11" xfId="1" applyFont="1" applyBorder="1" applyAlignment="1" applyProtection="1"/>
    <xf numFmtId="0" fontId="0" fillId="0" borderId="40" xfId="0" applyBorder="1"/>
    <xf numFmtId="0" fontId="3" fillId="0" borderId="38" xfId="0" applyFont="1" applyBorder="1" applyAlignment="1" applyProtection="1">
      <alignment horizontal="center" vertical="center"/>
    </xf>
    <xf numFmtId="0" fontId="3" fillId="0" borderId="38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2" xfId="0" applyFont="1" applyBorder="1"/>
    <xf numFmtId="0" fontId="3" fillId="0" borderId="14" xfId="0" applyFont="1" applyBorder="1"/>
    <xf numFmtId="164" fontId="3" fillId="0" borderId="14" xfId="1" applyFont="1" applyBorder="1" applyAlignment="1" applyProtection="1"/>
    <xf numFmtId="164" fontId="3" fillId="0" borderId="10" xfId="1" applyFont="1" applyBorder="1" applyAlignment="1" applyProtection="1"/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3" fillId="0" borderId="7" xfId="1" applyFont="1" applyBorder="1" applyAlignment="1" applyProtection="1"/>
    <xf numFmtId="0" fontId="0" fillId="0" borderId="1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7" xfId="2" applyFont="1" applyBorder="1" applyAlignment="1" applyProtection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4" fontId="3" fillId="0" borderId="26" xfId="1" applyFont="1" applyBorder="1" applyAlignment="1" applyProtection="1"/>
    <xf numFmtId="0" fontId="3" fillId="0" borderId="7" xfId="0" applyFont="1" applyBorder="1" applyAlignment="1">
      <alignment horizontal="center"/>
    </xf>
    <xf numFmtId="0" fontId="0" fillId="0" borderId="7" xfId="0" applyBorder="1"/>
    <xf numFmtId="0" fontId="0" fillId="0" borderId="15" xfId="0" applyFont="1" applyBorder="1"/>
    <xf numFmtId="0" fontId="3" fillId="0" borderId="26" xfId="0" applyFont="1" applyBorder="1"/>
    <xf numFmtId="164" fontId="3" fillId="0" borderId="0" xfId="1" applyFont="1" applyBorder="1" applyAlignment="1" applyProtection="1"/>
    <xf numFmtId="0" fontId="3" fillId="0" borderId="15" xfId="0" applyFont="1" applyBorder="1" applyAlignment="1">
      <alignment horizontal="center"/>
    </xf>
    <xf numFmtId="164" fontId="3" fillId="0" borderId="16" xfId="1" applyFont="1" applyBorder="1" applyAlignment="1" applyProtection="1"/>
    <xf numFmtId="0" fontId="3" fillId="0" borderId="12" xfId="0" applyFont="1" applyBorder="1" applyAlignment="1">
      <alignment horizontal="center" vertical="center"/>
    </xf>
    <xf numFmtId="164" fontId="22" fillId="0" borderId="26" xfId="1" applyBorder="1"/>
    <xf numFmtId="164" fontId="22" fillId="0" borderId="11" xfId="1" applyBorder="1"/>
    <xf numFmtId="164" fontId="22" fillId="0" borderId="14" xfId="1" applyBorder="1"/>
    <xf numFmtId="0" fontId="3" fillId="0" borderId="0" xfId="0" applyFont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right" vertical="center"/>
    </xf>
    <xf numFmtId="49" fontId="14" fillId="0" borderId="13" xfId="2" applyNumberFormat="1" applyFont="1" applyBorder="1" applyAlignment="1" applyProtection="1">
      <alignment horizontal="left" vertical="center" indent="1"/>
      <protection locked="0"/>
    </xf>
    <xf numFmtId="0" fontId="4" fillId="7" borderId="7" xfId="0" applyFont="1" applyFill="1" applyBorder="1" applyAlignment="1" applyProtection="1">
      <alignment horizontal="right" vertical="center"/>
    </xf>
    <xf numFmtId="165" fontId="13" fillId="8" borderId="14" xfId="0" applyNumberFormat="1" applyFont="1" applyFill="1" applyBorder="1" applyAlignment="1" applyProtection="1">
      <alignment horizontal="left" vertical="center" indent="1"/>
    </xf>
    <xf numFmtId="0" fontId="15" fillId="7" borderId="15" xfId="0" applyFont="1" applyFill="1" applyBorder="1" applyAlignment="1" applyProtection="1">
      <alignment horizontal="center" vertical="center"/>
    </xf>
    <xf numFmtId="0" fontId="4" fillId="7" borderId="16" xfId="0" applyFont="1" applyFill="1" applyBorder="1" applyAlignment="1" applyProtection="1">
      <alignment horizontal="center" vertical="center"/>
    </xf>
    <xf numFmtId="0" fontId="4" fillId="7" borderId="17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1" fillId="6" borderId="7" xfId="0" applyFont="1" applyFill="1" applyBorder="1" applyAlignment="1" applyProtection="1">
      <alignment horizontal="center" vertical="center" shrinkToFit="1"/>
    </xf>
    <xf numFmtId="0" fontId="12" fillId="7" borderId="8" xfId="0" applyFont="1" applyFill="1" applyBorder="1" applyAlignment="1" applyProtection="1">
      <alignment horizontal="right" vertical="center"/>
    </xf>
    <xf numFmtId="0" fontId="13" fillId="0" borderId="9" xfId="0" applyFont="1" applyBorder="1" applyAlignment="1" applyProtection="1">
      <alignment horizontal="left" vertical="center" indent="1"/>
      <protection locked="0"/>
    </xf>
    <xf numFmtId="0" fontId="4" fillId="7" borderId="10" xfId="0" applyFont="1" applyFill="1" applyBorder="1" applyAlignment="1">
      <alignment horizontal="right" vertical="center"/>
    </xf>
    <xf numFmtId="0" fontId="13" fillId="0" borderId="11" xfId="0" applyFont="1" applyBorder="1" applyAlignment="1" applyProtection="1">
      <alignment horizontal="left" vertical="center" indent="1"/>
      <protection locked="0"/>
    </xf>
    <xf numFmtId="0" fontId="15" fillId="7" borderId="34" xfId="0" applyFont="1" applyFill="1" applyBorder="1" applyAlignment="1" applyProtection="1">
      <alignment horizontal="center" vertical="center"/>
    </xf>
    <xf numFmtId="0" fontId="4" fillId="7" borderId="35" xfId="0" applyFont="1" applyFill="1" applyBorder="1" applyAlignment="1" applyProtection="1">
      <alignment horizontal="center" vertical="center"/>
    </xf>
    <xf numFmtId="0" fontId="4" fillId="7" borderId="36" xfId="0" applyFont="1" applyFill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right" vertical="center"/>
    </xf>
    <xf numFmtId="0" fontId="4" fillId="0" borderId="48" xfId="0" applyFont="1" applyBorder="1" applyAlignment="1" applyProtection="1">
      <alignment horizontal="center" vertical="center"/>
    </xf>
    <xf numFmtId="0" fontId="12" fillId="7" borderId="13" xfId="0" applyFont="1" applyFill="1" applyBorder="1" applyAlignment="1" applyProtection="1">
      <alignment horizontal="right" vertical="center"/>
    </xf>
    <xf numFmtId="0" fontId="13" fillId="0" borderId="32" xfId="0" applyFont="1" applyBorder="1" applyAlignment="1" applyProtection="1">
      <alignment horizontal="left" vertical="center" indent="1"/>
      <protection locked="0"/>
    </xf>
    <xf numFmtId="0" fontId="4" fillId="6" borderId="33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center" vertical="center" shrinkToFit="1"/>
    </xf>
    <xf numFmtId="0" fontId="12" fillId="7" borderId="7" xfId="0" applyFont="1" applyFill="1" applyBorder="1" applyAlignment="1" applyProtection="1">
      <alignment horizontal="right" vertical="center"/>
    </xf>
    <xf numFmtId="0" fontId="13" fillId="0" borderId="13" xfId="0" applyFont="1" applyBorder="1" applyAlignment="1" applyProtection="1">
      <alignment horizontal="left" vertical="center" indent="1"/>
      <protection locked="0"/>
    </xf>
    <xf numFmtId="0" fontId="4" fillId="7" borderId="7" xfId="0" applyFont="1" applyFill="1" applyBorder="1" applyAlignment="1">
      <alignment horizontal="right" vertical="center"/>
    </xf>
    <xf numFmtId="0" fontId="23" fillId="10" borderId="49" xfId="0" applyFont="1" applyFill="1" applyBorder="1" applyAlignment="1">
      <alignment horizontal="center"/>
    </xf>
    <xf numFmtId="0" fontId="0" fillId="10" borderId="49" xfId="0" applyFill="1" applyBorder="1" applyAlignment="1">
      <alignment horizontal="center"/>
    </xf>
  </cellXfs>
  <cellStyles count="4">
    <cellStyle name="Lien hypertexte" xfId="2" builtinId="8"/>
    <cellStyle name="Monétaire" xfId="1" builtinId="4"/>
    <cellStyle name="Normal" xfId="0" builtinId="0"/>
    <cellStyle name="Texte explicatif" xfId="3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A6A6A6"/>
      <rgbColor rgb="FF993366"/>
      <rgbColor rgb="FFFFFFCC"/>
      <rgbColor rgb="FFDEEBF7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F2CC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000"/>
      <rgbColor rgb="FFFF9900"/>
      <rgbColor rgb="FFFF6600"/>
      <rgbColor rgb="FF666699"/>
      <rgbColor rgb="FFA5A5A5"/>
      <rgbColor rgb="FF003366"/>
      <rgbColor rgb="FF5B9BD5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19080</xdr:rowOff>
    </xdr:from>
    <xdr:to>
      <xdr:col>8</xdr:col>
      <xdr:colOff>120</xdr:colOff>
      <xdr:row>4</xdr:row>
      <xdr:rowOff>28080</xdr:rowOff>
    </xdr:to>
    <xdr:pic>
      <xdr:nvPicPr>
        <xdr:cNvPr id="2" name="Picture 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988880" y="19080"/>
          <a:ext cx="2207520" cy="894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19080</xdr:rowOff>
    </xdr:from>
    <xdr:to>
      <xdr:col>8</xdr:col>
      <xdr:colOff>120</xdr:colOff>
      <xdr:row>4</xdr:row>
      <xdr:rowOff>28080</xdr:rowOff>
    </xdr:to>
    <xdr:pic>
      <xdr:nvPicPr>
        <xdr:cNvPr id="2" name="Picture 3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251320" y="19080"/>
          <a:ext cx="2056320" cy="89460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el\Documents\Disque%20local%20H\Mes%20documents\EMC%202017%20Inscriptions\Entry%20for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Information"/>
      <sheetName val="Accommodation"/>
      <sheetName val="Travel"/>
      <sheetName val="Complementary List"/>
      <sheetName val="Complementary List Travel"/>
      <sheetName val="Informatio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otelalsac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urominichamp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9"/>
  <sheetViews>
    <sheetView showGridLines="0" showRowColHeaders="0" zoomScaleNormal="100" workbookViewId="0">
      <selection activeCell="D4" sqref="D4"/>
    </sheetView>
  </sheetViews>
  <sheetFormatPr baseColWidth="10" defaultColWidth="9.140625" defaultRowHeight="12.75" x14ac:dyDescent="0.2"/>
  <cols>
    <col min="1" max="1" width="2.5703125" style="1" customWidth="1"/>
    <col min="2" max="2" width="77.85546875" style="1" customWidth="1"/>
    <col min="3" max="3" width="13.42578125" style="1" customWidth="1"/>
    <col min="4" max="4" width="65.5703125" style="1" customWidth="1"/>
    <col min="5" max="1025" width="11.42578125" style="1" customWidth="1"/>
  </cols>
  <sheetData>
    <row r="2" spans="1:4" ht="50.1" customHeight="1" x14ac:dyDescent="0.2">
      <c r="A2" s="2"/>
      <c r="B2" s="3" t="s">
        <v>0</v>
      </c>
    </row>
    <row r="3" spans="1:4" ht="76.5" x14ac:dyDescent="0.2">
      <c r="A3" s="4"/>
      <c r="B3" s="5" t="s">
        <v>1</v>
      </c>
      <c r="C3" s="6" t="s">
        <v>2</v>
      </c>
      <c r="D3" s="7"/>
    </row>
    <row r="4" spans="1:4" ht="51" x14ac:dyDescent="0.2">
      <c r="A4" s="4"/>
      <c r="B4" s="8" t="s">
        <v>3</v>
      </c>
      <c r="D4" s="7"/>
    </row>
    <row r="5" spans="1:4" ht="50.1" customHeight="1" x14ac:dyDescent="0.2">
      <c r="A5" s="9"/>
      <c r="B5" s="10" t="s">
        <v>4</v>
      </c>
      <c r="D5" s="2"/>
    </row>
    <row r="6" spans="1:4" ht="51" customHeight="1" x14ac:dyDescent="0.2">
      <c r="A6" s="9"/>
      <c r="B6" s="11" t="s">
        <v>5</v>
      </c>
    </row>
    <row r="7" spans="1:4" ht="51" x14ac:dyDescent="0.2">
      <c r="A7" s="9"/>
      <c r="B7" s="12" t="s">
        <v>6</v>
      </c>
      <c r="D7" s="13"/>
    </row>
    <row r="8" spans="1:4" ht="89.25" customHeight="1" x14ac:dyDescent="0.2"/>
    <row r="9" spans="1:4" ht="89.25" customHeight="1" x14ac:dyDescent="0.2"/>
  </sheetData>
  <hyperlinks>
    <hyperlink ref="C3" r:id="rId1" xr:uid="{00000000-0004-0000-0000-000000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3"/>
  <sheetViews>
    <sheetView showGridLines="0" showRowColHeader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K11" sqref="K11"/>
    </sheetView>
  </sheetViews>
  <sheetFormatPr baseColWidth="10" defaultColWidth="9.140625" defaultRowHeight="12.75" zeroHeight="1" x14ac:dyDescent="0.2"/>
  <cols>
    <col min="1" max="1" width="6.7109375" style="14" customWidth="1"/>
    <col min="2" max="2" width="18.5703125" style="15" customWidth="1"/>
    <col min="3" max="3" width="13.28515625" style="15" customWidth="1"/>
    <col min="4" max="4" width="11.85546875" style="15" customWidth="1"/>
    <col min="5" max="5" width="11.7109375" style="15" customWidth="1"/>
    <col min="6" max="6" width="8.5703125" style="15" customWidth="1"/>
    <col min="7" max="7" width="14" style="15" customWidth="1"/>
    <col min="8" max="8" width="17.28515625" style="15" customWidth="1"/>
    <col min="9" max="9" width="14" style="15" customWidth="1"/>
    <col min="10" max="10" width="48.42578125" style="15" customWidth="1"/>
    <col min="11" max="11" width="20.7109375" style="16" customWidth="1"/>
    <col min="12" max="12" width="2" style="16" customWidth="1"/>
    <col min="13" max="248" width="11.42578125" style="15" hidden="1" customWidth="1"/>
    <col min="249" max="1025" width="11.5703125" style="15" hidden="1"/>
  </cols>
  <sheetData>
    <row r="1" spans="1:12" ht="18" customHeight="1" x14ac:dyDescent="0.2">
      <c r="A1" s="17"/>
      <c r="B1" s="18" t="s">
        <v>94</v>
      </c>
      <c r="C1" s="17"/>
      <c r="D1" s="17"/>
      <c r="E1" s="17"/>
      <c r="F1" s="17"/>
      <c r="G1" s="19"/>
      <c r="H1" s="20"/>
      <c r="I1" s="21"/>
      <c r="J1" s="21"/>
      <c r="K1" s="137" t="s">
        <v>7</v>
      </c>
      <c r="L1" s="22"/>
    </row>
    <row r="2" spans="1:12" ht="18" customHeight="1" x14ac:dyDescent="0.2">
      <c r="A2" s="17"/>
      <c r="B2" s="18" t="s">
        <v>93</v>
      </c>
      <c r="C2" s="21"/>
      <c r="D2" s="21"/>
      <c r="E2" s="21"/>
      <c r="F2" s="21"/>
      <c r="G2" s="19"/>
      <c r="H2" s="20"/>
      <c r="I2" s="138" t="str">
        <f ca="1">"Date limite d'inscription : "&amp;TEXT(Informations!$B$8,"jj/mm/aaaa")</f>
        <v>Date limite d'inscription : 15/06/2019</v>
      </c>
      <c r="J2" s="138"/>
      <c r="K2" s="137"/>
      <c r="L2" s="22"/>
    </row>
    <row r="3" spans="1:12" ht="18" customHeight="1" x14ac:dyDescent="0.2">
      <c r="A3" s="21"/>
      <c r="B3" s="18" t="str">
        <f>Informations!$B$5</f>
        <v>http://www.eurominichamps.com</v>
      </c>
      <c r="C3" s="21"/>
      <c r="D3" s="21"/>
      <c r="E3" s="21"/>
      <c r="F3" s="21"/>
      <c r="G3" s="19"/>
      <c r="H3" s="20"/>
      <c r="I3" s="19"/>
      <c r="J3" s="19"/>
      <c r="K3" s="23" t="s">
        <v>0</v>
      </c>
      <c r="L3" s="22"/>
    </row>
    <row r="4" spans="1:12" ht="15.75" x14ac:dyDescent="0.2">
      <c r="A4" s="24"/>
      <c r="B4" s="19"/>
      <c r="C4" s="19"/>
      <c r="D4" s="19"/>
      <c r="E4" s="19"/>
      <c r="F4" s="19"/>
      <c r="G4" s="19"/>
      <c r="H4" s="19"/>
      <c r="K4" s="19"/>
      <c r="L4" s="22"/>
    </row>
    <row r="5" spans="1:12" ht="6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L5" s="18"/>
    </row>
    <row r="6" spans="1:12" ht="20.100000000000001" customHeight="1" x14ac:dyDescent="0.2">
      <c r="A6" s="139" t="s">
        <v>8</v>
      </c>
      <c r="B6" s="139"/>
      <c r="C6" s="140"/>
      <c r="D6" s="140"/>
      <c r="E6" s="140"/>
      <c r="F6" s="140"/>
      <c r="G6" s="140"/>
      <c r="H6" s="141" t="s">
        <v>9</v>
      </c>
      <c r="I6" s="141"/>
      <c r="J6" s="142"/>
      <c r="K6" s="142"/>
      <c r="L6" s="18"/>
    </row>
    <row r="7" spans="1:12" ht="20.100000000000001" customHeight="1" x14ac:dyDescent="0.2">
      <c r="A7" s="130" t="s">
        <v>10</v>
      </c>
      <c r="B7" s="130"/>
      <c r="C7" s="131"/>
      <c r="D7" s="131"/>
      <c r="E7" s="131"/>
      <c r="F7" s="131"/>
      <c r="G7" s="131"/>
      <c r="H7" s="132" t="s">
        <v>11</v>
      </c>
      <c r="I7" s="132"/>
      <c r="J7" s="133"/>
      <c r="K7" s="133"/>
    </row>
    <row r="8" spans="1:12" ht="12.75" customHeight="1" x14ac:dyDescent="0.2">
      <c r="A8" s="134" t="s">
        <v>12</v>
      </c>
      <c r="B8" s="135" t="s">
        <v>13</v>
      </c>
      <c r="C8" s="136" t="s">
        <v>14</v>
      </c>
      <c r="D8" s="25" t="s">
        <v>15</v>
      </c>
      <c r="E8" s="25" t="s">
        <v>16</v>
      </c>
      <c r="F8" s="25" t="s">
        <v>17</v>
      </c>
      <c r="G8" s="26" t="s">
        <v>18</v>
      </c>
      <c r="H8" s="27" t="s">
        <v>19</v>
      </c>
      <c r="I8" s="26" t="s">
        <v>20</v>
      </c>
      <c r="J8" s="28" t="s">
        <v>21</v>
      </c>
      <c r="K8" s="29" t="s">
        <v>22</v>
      </c>
      <c r="L8" s="30"/>
    </row>
    <row r="9" spans="1:12" x14ac:dyDescent="0.2">
      <c r="A9" s="134"/>
      <c r="B9" s="135"/>
      <c r="C9" s="136"/>
      <c r="D9" s="31" t="s">
        <v>23</v>
      </c>
      <c r="E9" s="32" t="s">
        <v>24</v>
      </c>
      <c r="F9" s="33" t="s">
        <v>25</v>
      </c>
      <c r="G9" s="32" t="s">
        <v>26</v>
      </c>
      <c r="H9" s="34" t="s">
        <v>83</v>
      </c>
      <c r="I9" s="32" t="s">
        <v>25</v>
      </c>
      <c r="J9" s="35" t="s">
        <v>27</v>
      </c>
      <c r="K9" s="36" t="s">
        <v>28</v>
      </c>
      <c r="L9" s="30"/>
    </row>
    <row r="10" spans="1:12" ht="20.100000000000001" customHeight="1" x14ac:dyDescent="0.2">
      <c r="A10" s="37">
        <v>1</v>
      </c>
      <c r="B10" s="38"/>
      <c r="C10" s="38"/>
      <c r="D10" s="39"/>
      <c r="E10" s="40"/>
      <c r="F10" s="39"/>
      <c r="G10" s="40"/>
      <c r="H10" s="41"/>
      <c r="I10" s="39"/>
      <c r="J10" s="42"/>
      <c r="K10" s="43" t="str">
        <f t="shared" ref="K10:K29" si="0">IF(B10="","",IF(I10="Single",F1_Single,F1_Double_ou_plus))</f>
        <v/>
      </c>
      <c r="L10" s="30"/>
    </row>
    <row r="11" spans="1:12" ht="20.100000000000001" customHeight="1" x14ac:dyDescent="0.2">
      <c r="A11" s="44">
        <v>2</v>
      </c>
      <c r="B11" s="45"/>
      <c r="C11" s="45"/>
      <c r="D11" s="46"/>
      <c r="E11" s="47"/>
      <c r="F11" s="46"/>
      <c r="G11" s="48"/>
      <c r="H11" s="48"/>
      <c r="I11" s="46"/>
      <c r="J11" s="49"/>
      <c r="K11" s="50" t="str">
        <f t="shared" si="0"/>
        <v/>
      </c>
      <c r="L11" s="30"/>
    </row>
    <row r="12" spans="1:12" ht="20.100000000000001" customHeight="1" x14ac:dyDescent="0.2">
      <c r="A12" s="44">
        <v>3</v>
      </c>
      <c r="B12" s="45"/>
      <c r="C12" s="45"/>
      <c r="D12" s="46"/>
      <c r="E12" s="47"/>
      <c r="F12" s="46"/>
      <c r="G12" s="48"/>
      <c r="H12" s="48"/>
      <c r="I12" s="46"/>
      <c r="J12" s="49"/>
      <c r="K12" s="50" t="str">
        <f t="shared" si="0"/>
        <v/>
      </c>
      <c r="L12" s="30"/>
    </row>
    <row r="13" spans="1:12" ht="20.100000000000001" customHeight="1" x14ac:dyDescent="0.2">
      <c r="A13" s="44">
        <v>4</v>
      </c>
      <c r="B13" s="45"/>
      <c r="C13" s="45"/>
      <c r="D13" s="46"/>
      <c r="E13" s="47"/>
      <c r="F13" s="46"/>
      <c r="G13" s="48"/>
      <c r="H13" s="48"/>
      <c r="I13" s="46"/>
      <c r="J13" s="49"/>
      <c r="K13" s="50" t="str">
        <f t="shared" si="0"/>
        <v/>
      </c>
      <c r="L13" s="30"/>
    </row>
    <row r="14" spans="1:12" ht="20.100000000000001" customHeight="1" x14ac:dyDescent="0.2">
      <c r="A14" s="44">
        <v>5</v>
      </c>
      <c r="B14" s="45"/>
      <c r="C14" s="45"/>
      <c r="D14" s="46"/>
      <c r="E14" s="47"/>
      <c r="F14" s="46"/>
      <c r="G14" s="48"/>
      <c r="H14" s="48"/>
      <c r="I14" s="46"/>
      <c r="J14" s="49"/>
      <c r="K14" s="50" t="str">
        <f t="shared" si="0"/>
        <v/>
      </c>
      <c r="L14" s="30"/>
    </row>
    <row r="15" spans="1:12" ht="20.100000000000001" customHeight="1" x14ac:dyDescent="0.2">
      <c r="A15" s="44">
        <v>6</v>
      </c>
      <c r="B15" s="45"/>
      <c r="C15" s="45"/>
      <c r="D15" s="46"/>
      <c r="E15" s="47"/>
      <c r="F15" s="46"/>
      <c r="G15" s="48"/>
      <c r="H15" s="48"/>
      <c r="I15" s="46"/>
      <c r="J15" s="49"/>
      <c r="K15" s="50" t="str">
        <f t="shared" si="0"/>
        <v/>
      </c>
      <c r="L15" s="30"/>
    </row>
    <row r="16" spans="1:12" ht="20.100000000000001" customHeight="1" x14ac:dyDescent="0.2">
      <c r="A16" s="44">
        <v>7</v>
      </c>
      <c r="B16" s="45"/>
      <c r="C16" s="45"/>
      <c r="D16" s="46"/>
      <c r="E16" s="47"/>
      <c r="F16" s="46"/>
      <c r="G16" s="48"/>
      <c r="H16" s="48"/>
      <c r="I16" s="46"/>
      <c r="J16" s="49"/>
      <c r="K16" s="50" t="str">
        <f t="shared" si="0"/>
        <v/>
      </c>
      <c r="L16" s="30"/>
    </row>
    <row r="17" spans="1:12" ht="20.100000000000001" customHeight="1" x14ac:dyDescent="0.2">
      <c r="A17" s="44">
        <v>8</v>
      </c>
      <c r="B17" s="45"/>
      <c r="C17" s="45"/>
      <c r="D17" s="46"/>
      <c r="E17" s="47"/>
      <c r="F17" s="46"/>
      <c r="G17" s="48"/>
      <c r="H17" s="48"/>
      <c r="I17" s="46"/>
      <c r="J17" s="49"/>
      <c r="K17" s="50" t="str">
        <f t="shared" si="0"/>
        <v/>
      </c>
      <c r="L17" s="30"/>
    </row>
    <row r="18" spans="1:12" ht="20.100000000000001" customHeight="1" x14ac:dyDescent="0.2">
      <c r="A18" s="44">
        <v>9</v>
      </c>
      <c r="B18" s="45"/>
      <c r="C18" s="45"/>
      <c r="D18" s="46"/>
      <c r="E18" s="47"/>
      <c r="F18" s="46"/>
      <c r="G18" s="48"/>
      <c r="H18" s="48"/>
      <c r="I18" s="46"/>
      <c r="J18" s="49"/>
      <c r="K18" s="50" t="str">
        <f t="shared" si="0"/>
        <v/>
      </c>
      <c r="L18" s="30"/>
    </row>
    <row r="19" spans="1:12" ht="20.100000000000001" customHeight="1" x14ac:dyDescent="0.2">
      <c r="A19" s="44">
        <v>10</v>
      </c>
      <c r="B19" s="45"/>
      <c r="C19" s="45"/>
      <c r="D19" s="46"/>
      <c r="E19" s="47"/>
      <c r="F19" s="46"/>
      <c r="G19" s="48"/>
      <c r="H19" s="48"/>
      <c r="I19" s="46"/>
      <c r="J19" s="49"/>
      <c r="K19" s="50" t="str">
        <f t="shared" si="0"/>
        <v/>
      </c>
      <c r="L19" s="30"/>
    </row>
    <row r="20" spans="1:12" ht="20.100000000000001" customHeight="1" x14ac:dyDescent="0.2">
      <c r="A20" s="44">
        <v>11</v>
      </c>
      <c r="B20" s="45"/>
      <c r="C20" s="45"/>
      <c r="D20" s="46"/>
      <c r="E20" s="47"/>
      <c r="F20" s="46"/>
      <c r="G20" s="48"/>
      <c r="H20" s="48"/>
      <c r="I20" s="46"/>
      <c r="J20" s="49"/>
      <c r="K20" s="50" t="str">
        <f t="shared" si="0"/>
        <v/>
      </c>
      <c r="L20" s="30"/>
    </row>
    <row r="21" spans="1:12" ht="20.100000000000001" customHeight="1" x14ac:dyDescent="0.2">
      <c r="A21" s="44">
        <v>12</v>
      </c>
      <c r="B21" s="45"/>
      <c r="C21" s="45"/>
      <c r="D21" s="46"/>
      <c r="E21" s="47"/>
      <c r="F21" s="46"/>
      <c r="G21" s="48"/>
      <c r="H21" s="48"/>
      <c r="I21" s="46"/>
      <c r="J21" s="49"/>
      <c r="K21" s="50" t="str">
        <f t="shared" si="0"/>
        <v/>
      </c>
      <c r="L21" s="30"/>
    </row>
    <row r="22" spans="1:12" ht="20.100000000000001" customHeight="1" x14ac:dyDescent="0.2">
      <c r="A22" s="44">
        <v>13</v>
      </c>
      <c r="B22" s="45"/>
      <c r="C22" s="45"/>
      <c r="D22" s="46"/>
      <c r="E22" s="47"/>
      <c r="F22" s="46"/>
      <c r="G22" s="48"/>
      <c r="H22" s="48"/>
      <c r="I22" s="46"/>
      <c r="J22" s="49"/>
      <c r="K22" s="50" t="str">
        <f t="shared" si="0"/>
        <v/>
      </c>
      <c r="L22" s="30"/>
    </row>
    <row r="23" spans="1:12" ht="20.100000000000001" customHeight="1" x14ac:dyDescent="0.2">
      <c r="A23" s="44">
        <v>14</v>
      </c>
      <c r="B23" s="45"/>
      <c r="C23" s="45"/>
      <c r="D23" s="46"/>
      <c r="E23" s="47"/>
      <c r="F23" s="46"/>
      <c r="G23" s="48"/>
      <c r="H23" s="48"/>
      <c r="I23" s="46"/>
      <c r="J23" s="49"/>
      <c r="K23" s="50" t="str">
        <f t="shared" si="0"/>
        <v/>
      </c>
      <c r="L23" s="30"/>
    </row>
    <row r="24" spans="1:12" ht="20.100000000000001" customHeight="1" x14ac:dyDescent="0.2">
      <c r="A24" s="44">
        <v>15</v>
      </c>
      <c r="B24" s="45"/>
      <c r="C24" s="45"/>
      <c r="D24" s="46"/>
      <c r="E24" s="47"/>
      <c r="F24" s="46"/>
      <c r="G24" s="48"/>
      <c r="H24" s="48"/>
      <c r="I24" s="46"/>
      <c r="J24" s="49"/>
      <c r="K24" s="50" t="str">
        <f t="shared" si="0"/>
        <v/>
      </c>
      <c r="L24" s="30"/>
    </row>
    <row r="25" spans="1:12" ht="20.100000000000001" customHeight="1" x14ac:dyDescent="0.2">
      <c r="A25" s="44">
        <v>16</v>
      </c>
      <c r="B25" s="45"/>
      <c r="C25" s="45"/>
      <c r="D25" s="46"/>
      <c r="E25" s="47"/>
      <c r="F25" s="46"/>
      <c r="G25" s="48"/>
      <c r="H25" s="48"/>
      <c r="I25" s="46"/>
      <c r="J25" s="49"/>
      <c r="K25" s="50" t="str">
        <f t="shared" si="0"/>
        <v/>
      </c>
      <c r="L25" s="30"/>
    </row>
    <row r="26" spans="1:12" ht="20.100000000000001" customHeight="1" x14ac:dyDescent="0.2">
      <c r="A26" s="44">
        <v>17</v>
      </c>
      <c r="B26" s="45"/>
      <c r="C26" s="45"/>
      <c r="D26" s="46"/>
      <c r="E26" s="47"/>
      <c r="F26" s="46"/>
      <c r="G26" s="48"/>
      <c r="H26" s="48"/>
      <c r="I26" s="46"/>
      <c r="J26" s="49"/>
      <c r="K26" s="50" t="str">
        <f t="shared" si="0"/>
        <v/>
      </c>
      <c r="L26" s="30"/>
    </row>
    <row r="27" spans="1:12" ht="20.100000000000001" customHeight="1" x14ac:dyDescent="0.2">
      <c r="A27" s="44">
        <v>18</v>
      </c>
      <c r="B27" s="45"/>
      <c r="C27" s="45"/>
      <c r="D27" s="46"/>
      <c r="E27" s="47"/>
      <c r="F27" s="46"/>
      <c r="G27" s="48"/>
      <c r="H27" s="48"/>
      <c r="I27" s="46"/>
      <c r="J27" s="49"/>
      <c r="K27" s="50" t="str">
        <f t="shared" si="0"/>
        <v/>
      </c>
      <c r="L27" s="30"/>
    </row>
    <row r="28" spans="1:12" ht="20.100000000000001" customHeight="1" x14ac:dyDescent="0.2">
      <c r="A28" s="44">
        <v>19</v>
      </c>
      <c r="B28" s="45"/>
      <c r="C28" s="45"/>
      <c r="D28" s="46"/>
      <c r="E28" s="47"/>
      <c r="F28" s="46"/>
      <c r="G28" s="48"/>
      <c r="H28" s="48"/>
      <c r="I28" s="46"/>
      <c r="J28" s="49"/>
      <c r="K28" s="50" t="str">
        <f t="shared" si="0"/>
        <v/>
      </c>
      <c r="L28" s="30"/>
    </row>
    <row r="29" spans="1:12" ht="20.100000000000001" customHeight="1" x14ac:dyDescent="0.2">
      <c r="A29" s="51">
        <v>20</v>
      </c>
      <c r="B29" s="52"/>
      <c r="C29" s="52"/>
      <c r="D29" s="53"/>
      <c r="E29" s="54"/>
      <c r="F29" s="53"/>
      <c r="G29" s="55"/>
      <c r="H29" s="55"/>
      <c r="I29" s="53"/>
      <c r="J29" s="56"/>
      <c r="K29" s="57" t="str">
        <f t="shared" si="0"/>
        <v/>
      </c>
      <c r="L29" s="30"/>
    </row>
    <row r="30" spans="1:12" ht="30" customHeight="1" x14ac:dyDescent="0.2">
      <c r="A30" s="58"/>
      <c r="B30" s="20"/>
      <c r="C30" s="59"/>
      <c r="H30" s="59"/>
      <c r="I30" s="59"/>
      <c r="J30" s="60" t="s">
        <v>29</v>
      </c>
      <c r="K30" s="61" t="str">
        <f>IF(SUM($K$10:$K$29)=0,"",SUM(K10:K29))</f>
        <v/>
      </c>
      <c r="L30" s="30"/>
    </row>
    <row r="31" spans="1:12" ht="59.25" customHeight="1" x14ac:dyDescent="0.2">
      <c r="A31" s="62" t="s">
        <v>30</v>
      </c>
      <c r="B31" s="129" t="s">
        <v>92</v>
      </c>
      <c r="C31" s="129"/>
      <c r="D31" s="129"/>
      <c r="E31" s="129"/>
      <c r="F31" s="129"/>
      <c r="G31" s="129"/>
      <c r="H31" s="129"/>
      <c r="I31" s="129"/>
      <c r="J31" s="63" t="s">
        <v>31</v>
      </c>
      <c r="K31" s="64"/>
      <c r="L31" s="30"/>
    </row>
    <row r="32" spans="1:12" x14ac:dyDescent="0.2">
      <c r="A32" s="65" t="s">
        <v>32</v>
      </c>
      <c r="B32" s="20"/>
      <c r="C32" s="66"/>
      <c r="D32" s="19"/>
      <c r="E32" s="19"/>
      <c r="F32" s="19"/>
      <c r="G32" s="19"/>
      <c r="H32" s="19"/>
      <c r="I32" s="19"/>
      <c r="L32" s="30"/>
    </row>
    <row r="33" spans="1:12" hidden="1" x14ac:dyDescent="0.2">
      <c r="A33" s="67" t="s">
        <v>33</v>
      </c>
      <c r="B33" s="19"/>
      <c r="C33" s="66"/>
      <c r="D33" s="19"/>
      <c r="E33" s="19"/>
      <c r="F33" s="19"/>
      <c r="G33" s="19"/>
      <c r="H33" s="19"/>
      <c r="I33" s="19"/>
      <c r="J33" s="19"/>
      <c r="L33" s="30"/>
    </row>
  </sheetData>
  <mergeCells count="14">
    <mergeCell ref="K1:K2"/>
    <mergeCell ref="I2:J2"/>
    <mergeCell ref="A6:B6"/>
    <mergeCell ref="C6:G6"/>
    <mergeCell ref="H6:I6"/>
    <mergeCell ref="J6:K6"/>
    <mergeCell ref="B31:I31"/>
    <mergeCell ref="A7:B7"/>
    <mergeCell ref="C7:G7"/>
    <mergeCell ref="H7:I7"/>
    <mergeCell ref="J7:K7"/>
    <mergeCell ref="A8:A9"/>
    <mergeCell ref="B8:B9"/>
    <mergeCell ref="C8:C9"/>
  </mergeCells>
  <dataValidations count="3">
    <dataValidation type="list" allowBlank="1" showInputMessage="1" showErrorMessage="1" sqref="F10:F29" xr:uid="{00000000-0002-0000-0100-000000000000}">
      <formula1>List_Sex</formula1>
      <formula2>0</formula2>
    </dataValidation>
    <dataValidation type="list" allowBlank="1" showInputMessage="1" showErrorMessage="1" sqref="D10:D29" xr:uid="{00000000-0002-0000-0100-000001000000}">
      <formula1>list_cat</formula1>
      <formula2>0</formula2>
    </dataValidation>
    <dataValidation type="list" allowBlank="1" showInputMessage="1" showErrorMessage="1" sqref="I10:I29" xr:uid="{00000000-0002-0000-0100-000002000000}">
      <formula1>List_Chambres</formula1>
      <formula2>0</formula2>
    </dataValidation>
  </dataValidations>
  <pageMargins left="0.51180555555555496" right="0.51180555555555496" top="0.55138888888888904" bottom="0.55138888888888904" header="0.51180555555555496" footer="0.51180555555555496"/>
  <pageSetup paperSize="9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1048576"/>
  <sheetViews>
    <sheetView tabSelected="1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H15" sqref="H15"/>
    </sheetView>
  </sheetViews>
  <sheetFormatPr baseColWidth="10" defaultColWidth="9.140625" defaultRowHeight="12.75" zeroHeight="1" x14ac:dyDescent="0.2"/>
  <cols>
    <col min="1" max="1" width="6.7109375" style="14" customWidth="1"/>
    <col min="2" max="2" width="18.5703125" style="15" customWidth="1"/>
    <col min="3" max="3" width="13.28515625" style="15" customWidth="1"/>
    <col min="4" max="4" width="11.7109375" style="15" customWidth="1"/>
    <col min="5" max="5" width="12.28515625" style="15" customWidth="1"/>
    <col min="6" max="7" width="11.85546875" style="15" customWidth="1"/>
    <col min="8" max="8" width="17.28515625" style="15" customWidth="1"/>
    <col min="9" max="9" width="15" style="15" customWidth="1"/>
    <col min="10" max="15" width="5.7109375" style="15" customWidth="1"/>
    <col min="16" max="16" width="20.7109375" style="16" customWidth="1"/>
    <col min="17" max="17" width="2" style="16" customWidth="1"/>
    <col min="18" max="252" width="11.42578125" style="15" hidden="1" customWidth="1"/>
    <col min="253" max="1025" width="11.5703125" style="15" hidden="1"/>
  </cols>
  <sheetData>
    <row r="1" spans="1:17" ht="18" customHeight="1" x14ac:dyDescent="0.2">
      <c r="A1" s="17"/>
      <c r="B1" s="18" t="s">
        <v>94</v>
      </c>
      <c r="C1" s="17"/>
      <c r="D1" s="17"/>
      <c r="E1" s="17"/>
      <c r="F1" s="17"/>
      <c r="G1" s="19"/>
      <c r="H1" s="20"/>
      <c r="I1" s="21"/>
      <c r="J1" s="21"/>
      <c r="K1" s="21"/>
      <c r="L1" s="21"/>
      <c r="M1" s="21"/>
      <c r="N1" s="21"/>
      <c r="O1" s="21"/>
      <c r="P1" s="137" t="s">
        <v>34</v>
      </c>
      <c r="Q1" s="22"/>
    </row>
    <row r="2" spans="1:17" ht="18" customHeight="1" x14ac:dyDescent="0.2">
      <c r="A2" s="17"/>
      <c r="B2" s="18" t="s">
        <v>95</v>
      </c>
      <c r="C2" s="21"/>
      <c r="D2" s="21"/>
      <c r="E2" s="21"/>
      <c r="F2" s="21"/>
      <c r="G2" s="19"/>
      <c r="H2" s="20"/>
      <c r="I2" s="151" t="str">
        <f ca="1">"Date limite d'inscription : "&amp;TEXT(Informations!$B$8,"jj/mm/aaaa")</f>
        <v>Date limite d'inscription : 15/06/2019</v>
      </c>
      <c r="J2" s="151"/>
      <c r="K2" s="151"/>
      <c r="L2" s="151"/>
      <c r="M2" s="151"/>
      <c r="N2" s="151"/>
      <c r="O2" s="151"/>
      <c r="P2" s="137"/>
      <c r="Q2" s="22"/>
    </row>
    <row r="3" spans="1:17" ht="18" customHeight="1" x14ac:dyDescent="0.2">
      <c r="A3" s="21"/>
      <c r="B3" s="18" t="str">
        <f>Informations!$B$5</f>
        <v>http://www.eurominichamps.com</v>
      </c>
      <c r="C3" s="21"/>
      <c r="D3" s="21"/>
      <c r="E3" s="21"/>
      <c r="F3" s="21"/>
      <c r="G3" s="19"/>
      <c r="H3" s="20"/>
      <c r="I3" s="19"/>
      <c r="J3" s="19"/>
      <c r="K3" s="19"/>
      <c r="L3" s="19"/>
      <c r="M3" s="19"/>
      <c r="N3" s="19"/>
      <c r="O3" s="19"/>
      <c r="P3" s="23" t="s">
        <v>35</v>
      </c>
      <c r="Q3" s="22"/>
    </row>
    <row r="4" spans="1:17" ht="15.75" x14ac:dyDescent="0.2">
      <c r="A4" s="24"/>
      <c r="B4" s="19"/>
      <c r="C4" s="19"/>
      <c r="D4" s="19"/>
      <c r="E4" s="19"/>
      <c r="F4" s="19"/>
      <c r="G4" s="19"/>
      <c r="H4" s="19"/>
      <c r="P4" s="19"/>
      <c r="Q4" s="22"/>
    </row>
    <row r="5" spans="1:17" ht="6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Q5" s="18"/>
    </row>
    <row r="6" spans="1:17" s="15" customFormat="1" ht="20.100000000000001" customHeight="1" x14ac:dyDescent="0.2">
      <c r="A6" s="152" t="s">
        <v>8</v>
      </c>
      <c r="B6" s="152"/>
      <c r="C6" s="153"/>
      <c r="D6" s="153"/>
      <c r="E6" s="153"/>
      <c r="F6" s="153"/>
      <c r="G6" s="153"/>
      <c r="H6" s="154" t="s">
        <v>9</v>
      </c>
      <c r="I6" s="154"/>
      <c r="J6" s="149"/>
      <c r="K6" s="149"/>
      <c r="L6" s="149"/>
      <c r="M6" s="149"/>
      <c r="N6" s="149"/>
      <c r="O6" s="149"/>
      <c r="P6" s="149"/>
    </row>
    <row r="7" spans="1:17" s="15" customFormat="1" ht="20.100000000000001" customHeight="1" x14ac:dyDescent="0.2">
      <c r="A7" s="148" t="s">
        <v>10</v>
      </c>
      <c r="B7" s="148"/>
      <c r="C7" s="131"/>
      <c r="D7" s="131"/>
      <c r="E7" s="131"/>
      <c r="F7" s="131"/>
      <c r="G7" s="131"/>
      <c r="H7" s="132" t="s">
        <v>11</v>
      </c>
      <c r="I7" s="132"/>
      <c r="J7" s="149"/>
      <c r="K7" s="149"/>
      <c r="L7" s="149"/>
      <c r="M7" s="149"/>
      <c r="N7" s="149"/>
      <c r="O7" s="149"/>
      <c r="P7" s="149"/>
    </row>
    <row r="8" spans="1:17" ht="12.75" customHeight="1" x14ac:dyDescent="0.2">
      <c r="A8" s="58"/>
      <c r="B8" s="20"/>
      <c r="C8" s="20"/>
      <c r="D8" s="20"/>
      <c r="E8" s="20"/>
      <c r="F8" s="20"/>
      <c r="G8" s="20"/>
      <c r="H8" s="68"/>
      <c r="I8" s="68"/>
      <c r="J8" s="150" t="s">
        <v>36</v>
      </c>
      <c r="K8" s="150"/>
      <c r="L8" s="150"/>
      <c r="M8" s="150"/>
      <c r="N8" s="150"/>
      <c r="O8" s="150"/>
      <c r="P8" s="68"/>
    </row>
    <row r="9" spans="1:17" ht="12.75" customHeight="1" x14ac:dyDescent="0.2">
      <c r="A9" s="143" t="s">
        <v>12</v>
      </c>
      <c r="B9" s="144" t="s">
        <v>13</v>
      </c>
      <c r="C9" s="145" t="s">
        <v>14</v>
      </c>
      <c r="D9" s="69" t="s">
        <v>15</v>
      </c>
      <c r="E9" s="69" t="s">
        <v>16</v>
      </c>
      <c r="F9" s="69" t="s">
        <v>17</v>
      </c>
      <c r="G9" s="70" t="s">
        <v>18</v>
      </c>
      <c r="H9" s="71" t="s">
        <v>19</v>
      </c>
      <c r="I9" s="69" t="s">
        <v>37</v>
      </c>
      <c r="J9" s="72" t="s">
        <v>38</v>
      </c>
      <c r="K9" s="73" t="s">
        <v>39</v>
      </c>
      <c r="L9" s="73" t="s">
        <v>39</v>
      </c>
      <c r="M9" s="73" t="s">
        <v>40</v>
      </c>
      <c r="N9" s="73" t="s">
        <v>40</v>
      </c>
      <c r="O9" s="74" t="s">
        <v>41</v>
      </c>
      <c r="P9" s="75" t="s">
        <v>22</v>
      </c>
      <c r="Q9" s="30"/>
    </row>
    <row r="10" spans="1:17" x14ac:dyDescent="0.2">
      <c r="A10" s="143"/>
      <c r="B10" s="144"/>
      <c r="C10" s="145"/>
      <c r="D10" s="31" t="s">
        <v>23</v>
      </c>
      <c r="E10" s="32" t="s">
        <v>24</v>
      </c>
      <c r="F10" s="33" t="s">
        <v>25</v>
      </c>
      <c r="G10" s="32" t="s">
        <v>42</v>
      </c>
      <c r="H10" s="34" t="s">
        <v>84</v>
      </c>
      <c r="I10" s="33" t="s">
        <v>43</v>
      </c>
      <c r="J10" s="76" t="s">
        <v>44</v>
      </c>
      <c r="K10" s="35" t="s">
        <v>45</v>
      </c>
      <c r="L10" s="35" t="s">
        <v>44</v>
      </c>
      <c r="M10" s="35" t="s">
        <v>45</v>
      </c>
      <c r="N10" s="35" t="s">
        <v>44</v>
      </c>
      <c r="O10" s="77" t="s">
        <v>45</v>
      </c>
      <c r="P10" s="78" t="s">
        <v>28</v>
      </c>
      <c r="Q10" s="30"/>
    </row>
    <row r="11" spans="1:17" ht="20.100000000000001" customHeight="1" x14ac:dyDescent="0.2">
      <c r="A11" s="37">
        <v>1</v>
      </c>
      <c r="B11" s="38"/>
      <c r="C11" s="38"/>
      <c r="D11" s="39"/>
      <c r="E11" s="47"/>
      <c r="F11" s="46"/>
      <c r="G11" s="48"/>
      <c r="H11" s="48"/>
      <c r="I11" s="79"/>
      <c r="J11" s="79"/>
      <c r="K11" s="79"/>
      <c r="L11" s="79"/>
      <c r="M11" s="79"/>
      <c r="N11" s="79"/>
      <c r="O11" s="79"/>
      <c r="P11" s="80" t="str">
        <f>IF(B11="","",IF(LEFT(D11,1)="2",F2_Joueur+(SUM(J11:O11)*F2_Repas),IF(I11="OUI",F2_Coach_accrédité+(SUM(J11:O11)*F2_Repas),(SUM(J11:O11)*F2_Repas))))</f>
        <v/>
      </c>
      <c r="Q11" s="30"/>
    </row>
    <row r="12" spans="1:17" ht="20.100000000000001" customHeight="1" x14ac:dyDescent="0.2">
      <c r="A12" s="44">
        <v>2</v>
      </c>
      <c r="B12" s="45"/>
      <c r="C12" s="45"/>
      <c r="D12" s="46"/>
      <c r="E12" s="47"/>
      <c r="F12" s="46"/>
      <c r="G12" s="48"/>
      <c r="H12" s="48"/>
      <c r="I12" s="79"/>
      <c r="J12" s="79"/>
      <c r="K12" s="79"/>
      <c r="L12" s="79"/>
      <c r="M12" s="79"/>
      <c r="N12" s="79"/>
      <c r="O12" s="79"/>
      <c r="P12" s="80" t="str">
        <f t="shared" ref="P11:P30" si="0">IF(B12="","",IF(LEFT(D12,1)="2",F2_Joueur+(SUM(J12:O12)*F2_Repas),IF(I12="OUI",F2_Coach_accrédité+(SUM(J12:O12)*F2_Repas),(SUM(J12:O12)*F2_Repas))))</f>
        <v/>
      </c>
      <c r="Q12" s="30"/>
    </row>
    <row r="13" spans="1:17" ht="20.100000000000001" customHeight="1" x14ac:dyDescent="0.2">
      <c r="A13" s="44">
        <v>3</v>
      </c>
      <c r="B13" s="45"/>
      <c r="C13" s="45"/>
      <c r="D13" s="46"/>
      <c r="E13" s="47"/>
      <c r="F13" s="46"/>
      <c r="G13" s="48"/>
      <c r="H13" s="48"/>
      <c r="I13" s="79"/>
      <c r="J13" s="79"/>
      <c r="K13" s="79"/>
      <c r="L13" s="79"/>
      <c r="M13" s="79"/>
      <c r="N13" s="79"/>
      <c r="O13" s="79"/>
      <c r="P13" s="80" t="str">
        <f t="shared" si="0"/>
        <v/>
      </c>
      <c r="Q13" s="30"/>
    </row>
    <row r="14" spans="1:17" ht="20.100000000000001" customHeight="1" x14ac:dyDescent="0.2">
      <c r="A14" s="44">
        <v>4</v>
      </c>
      <c r="B14" s="45"/>
      <c r="C14" s="45"/>
      <c r="D14" s="46"/>
      <c r="E14" s="47"/>
      <c r="F14" s="46"/>
      <c r="G14" s="48"/>
      <c r="H14" s="48"/>
      <c r="I14" s="79"/>
      <c r="J14" s="79"/>
      <c r="K14" s="79"/>
      <c r="L14" s="79"/>
      <c r="M14" s="79"/>
      <c r="N14" s="79"/>
      <c r="O14" s="79"/>
      <c r="P14" s="80" t="str">
        <f t="shared" si="0"/>
        <v/>
      </c>
      <c r="Q14" s="30"/>
    </row>
    <row r="15" spans="1:17" ht="20.100000000000001" customHeight="1" x14ac:dyDescent="0.2">
      <c r="A15" s="44">
        <v>5</v>
      </c>
      <c r="B15" s="45"/>
      <c r="C15" s="45"/>
      <c r="D15" s="46"/>
      <c r="E15" s="47"/>
      <c r="F15" s="46"/>
      <c r="G15" s="48"/>
      <c r="H15" s="48"/>
      <c r="I15" s="79"/>
      <c r="J15" s="79"/>
      <c r="K15" s="79"/>
      <c r="L15" s="79"/>
      <c r="M15" s="79"/>
      <c r="N15" s="79"/>
      <c r="O15" s="79"/>
      <c r="P15" s="80" t="str">
        <f t="shared" si="0"/>
        <v/>
      </c>
      <c r="Q15" s="30"/>
    </row>
    <row r="16" spans="1:17" ht="20.100000000000001" customHeight="1" x14ac:dyDescent="0.2">
      <c r="A16" s="44">
        <v>6</v>
      </c>
      <c r="B16" s="45"/>
      <c r="C16" s="45"/>
      <c r="D16" s="46"/>
      <c r="E16" s="47"/>
      <c r="F16" s="46"/>
      <c r="G16" s="48"/>
      <c r="H16" s="48"/>
      <c r="I16" s="79"/>
      <c r="J16" s="79"/>
      <c r="K16" s="79"/>
      <c r="L16" s="79"/>
      <c r="M16" s="79"/>
      <c r="N16" s="79"/>
      <c r="O16" s="79"/>
      <c r="P16" s="80" t="str">
        <f t="shared" si="0"/>
        <v/>
      </c>
      <c r="Q16" s="30"/>
    </row>
    <row r="17" spans="1:17" ht="20.100000000000001" customHeight="1" x14ac:dyDescent="0.2">
      <c r="A17" s="44">
        <v>7</v>
      </c>
      <c r="B17" s="45"/>
      <c r="C17" s="45"/>
      <c r="D17" s="46"/>
      <c r="E17" s="47"/>
      <c r="F17" s="46"/>
      <c r="G17" s="48"/>
      <c r="H17" s="48"/>
      <c r="I17" s="79"/>
      <c r="J17" s="79"/>
      <c r="K17" s="79"/>
      <c r="L17" s="79"/>
      <c r="M17" s="79"/>
      <c r="N17" s="79"/>
      <c r="O17" s="79"/>
      <c r="P17" s="80" t="str">
        <f t="shared" si="0"/>
        <v/>
      </c>
      <c r="Q17" s="30"/>
    </row>
    <row r="18" spans="1:17" ht="20.100000000000001" customHeight="1" x14ac:dyDescent="0.2">
      <c r="A18" s="44">
        <v>8</v>
      </c>
      <c r="B18" s="45"/>
      <c r="C18" s="45"/>
      <c r="D18" s="46"/>
      <c r="E18" s="47"/>
      <c r="F18" s="46"/>
      <c r="G18" s="48"/>
      <c r="H18" s="48"/>
      <c r="I18" s="79"/>
      <c r="J18" s="79"/>
      <c r="K18" s="79"/>
      <c r="L18" s="79"/>
      <c r="M18" s="79"/>
      <c r="N18" s="79"/>
      <c r="O18" s="79"/>
      <c r="P18" s="80" t="str">
        <f t="shared" si="0"/>
        <v/>
      </c>
      <c r="Q18" s="30"/>
    </row>
    <row r="19" spans="1:17" ht="20.100000000000001" customHeight="1" x14ac:dyDescent="0.2">
      <c r="A19" s="44">
        <v>9</v>
      </c>
      <c r="B19" s="45"/>
      <c r="C19" s="45"/>
      <c r="D19" s="46"/>
      <c r="E19" s="47"/>
      <c r="F19" s="46"/>
      <c r="G19" s="48"/>
      <c r="H19" s="48"/>
      <c r="I19" s="79"/>
      <c r="J19" s="79"/>
      <c r="K19" s="79"/>
      <c r="L19" s="79"/>
      <c r="M19" s="79"/>
      <c r="N19" s="79"/>
      <c r="O19" s="79"/>
      <c r="P19" s="80" t="str">
        <f t="shared" si="0"/>
        <v/>
      </c>
      <c r="Q19" s="30"/>
    </row>
    <row r="20" spans="1:17" ht="20.100000000000001" customHeight="1" x14ac:dyDescent="0.2">
      <c r="A20" s="44">
        <v>10</v>
      </c>
      <c r="B20" s="45"/>
      <c r="C20" s="45"/>
      <c r="D20" s="46"/>
      <c r="E20" s="47"/>
      <c r="F20" s="46"/>
      <c r="G20" s="48"/>
      <c r="H20" s="48"/>
      <c r="I20" s="79"/>
      <c r="J20" s="79"/>
      <c r="K20" s="79"/>
      <c r="L20" s="79"/>
      <c r="M20" s="79"/>
      <c r="N20" s="79"/>
      <c r="O20" s="79"/>
      <c r="P20" s="80" t="str">
        <f t="shared" si="0"/>
        <v/>
      </c>
      <c r="Q20" s="30"/>
    </row>
    <row r="21" spans="1:17" ht="20.100000000000001" customHeight="1" x14ac:dyDescent="0.2">
      <c r="A21" s="44">
        <v>11</v>
      </c>
      <c r="B21" s="45"/>
      <c r="C21" s="45"/>
      <c r="D21" s="46"/>
      <c r="E21" s="47"/>
      <c r="F21" s="46"/>
      <c r="G21" s="48"/>
      <c r="H21" s="48"/>
      <c r="I21" s="79"/>
      <c r="J21" s="79"/>
      <c r="K21" s="79"/>
      <c r="L21" s="79"/>
      <c r="M21" s="79"/>
      <c r="N21" s="79"/>
      <c r="O21" s="79"/>
      <c r="P21" s="80" t="str">
        <f t="shared" si="0"/>
        <v/>
      </c>
      <c r="Q21" s="30"/>
    </row>
    <row r="22" spans="1:17" ht="20.100000000000001" customHeight="1" x14ac:dyDescent="0.2">
      <c r="A22" s="44">
        <v>12</v>
      </c>
      <c r="B22" s="45"/>
      <c r="C22" s="45"/>
      <c r="D22" s="46"/>
      <c r="E22" s="47"/>
      <c r="F22" s="46"/>
      <c r="G22" s="48"/>
      <c r="H22" s="48"/>
      <c r="I22" s="79"/>
      <c r="J22" s="79"/>
      <c r="K22" s="79"/>
      <c r="L22" s="79"/>
      <c r="M22" s="79"/>
      <c r="N22" s="79"/>
      <c r="O22" s="79"/>
      <c r="P22" s="80" t="str">
        <f t="shared" si="0"/>
        <v/>
      </c>
      <c r="Q22" s="30"/>
    </row>
    <row r="23" spans="1:17" ht="20.100000000000001" customHeight="1" x14ac:dyDescent="0.2">
      <c r="A23" s="44">
        <v>13</v>
      </c>
      <c r="B23" s="45"/>
      <c r="C23" s="45"/>
      <c r="D23" s="46"/>
      <c r="E23" s="47"/>
      <c r="F23" s="46"/>
      <c r="G23" s="48"/>
      <c r="H23" s="48"/>
      <c r="I23" s="79"/>
      <c r="J23" s="79"/>
      <c r="K23" s="79"/>
      <c r="L23" s="79"/>
      <c r="M23" s="79"/>
      <c r="N23" s="79"/>
      <c r="O23" s="79"/>
      <c r="P23" s="80" t="str">
        <f t="shared" si="0"/>
        <v/>
      </c>
      <c r="Q23" s="30"/>
    </row>
    <row r="24" spans="1:17" ht="20.100000000000001" customHeight="1" x14ac:dyDescent="0.2">
      <c r="A24" s="44">
        <v>14</v>
      </c>
      <c r="B24" s="45"/>
      <c r="C24" s="45"/>
      <c r="D24" s="46"/>
      <c r="E24" s="47"/>
      <c r="F24" s="46"/>
      <c r="G24" s="48"/>
      <c r="H24" s="48"/>
      <c r="I24" s="79"/>
      <c r="J24" s="79"/>
      <c r="K24" s="79"/>
      <c r="L24" s="79"/>
      <c r="M24" s="79"/>
      <c r="N24" s="79"/>
      <c r="O24" s="79"/>
      <c r="P24" s="80" t="str">
        <f t="shared" si="0"/>
        <v/>
      </c>
      <c r="Q24" s="30"/>
    </row>
    <row r="25" spans="1:17" ht="20.100000000000001" customHeight="1" x14ac:dyDescent="0.2">
      <c r="A25" s="44">
        <v>15</v>
      </c>
      <c r="B25" s="45"/>
      <c r="C25" s="45"/>
      <c r="D25" s="46"/>
      <c r="E25" s="47"/>
      <c r="F25" s="46"/>
      <c r="G25" s="48"/>
      <c r="H25" s="48"/>
      <c r="I25" s="79"/>
      <c r="J25" s="79"/>
      <c r="K25" s="79"/>
      <c r="L25" s="79"/>
      <c r="M25" s="79"/>
      <c r="N25" s="79"/>
      <c r="O25" s="79"/>
      <c r="P25" s="80" t="str">
        <f t="shared" si="0"/>
        <v/>
      </c>
      <c r="Q25" s="30"/>
    </row>
    <row r="26" spans="1:17" ht="20.100000000000001" customHeight="1" x14ac:dyDescent="0.2">
      <c r="A26" s="44">
        <v>16</v>
      </c>
      <c r="B26" s="45"/>
      <c r="C26" s="45"/>
      <c r="D26" s="46"/>
      <c r="E26" s="47"/>
      <c r="F26" s="46"/>
      <c r="G26" s="48"/>
      <c r="H26" s="48"/>
      <c r="I26" s="79"/>
      <c r="J26" s="79"/>
      <c r="K26" s="79"/>
      <c r="L26" s="79"/>
      <c r="M26" s="79"/>
      <c r="N26" s="79"/>
      <c r="O26" s="79"/>
      <c r="P26" s="80" t="str">
        <f t="shared" si="0"/>
        <v/>
      </c>
      <c r="Q26" s="30"/>
    </row>
    <row r="27" spans="1:17" ht="20.100000000000001" customHeight="1" x14ac:dyDescent="0.2">
      <c r="A27" s="44">
        <v>17</v>
      </c>
      <c r="B27" s="45"/>
      <c r="C27" s="45"/>
      <c r="D27" s="46"/>
      <c r="E27" s="47"/>
      <c r="F27" s="46"/>
      <c r="G27" s="48"/>
      <c r="H27" s="48"/>
      <c r="I27" s="79"/>
      <c r="J27" s="79"/>
      <c r="K27" s="79"/>
      <c r="L27" s="79"/>
      <c r="M27" s="79"/>
      <c r="N27" s="79"/>
      <c r="O27" s="79"/>
      <c r="P27" s="80" t="str">
        <f t="shared" si="0"/>
        <v/>
      </c>
      <c r="Q27" s="30"/>
    </row>
    <row r="28" spans="1:17" ht="20.100000000000001" customHeight="1" x14ac:dyDescent="0.2">
      <c r="A28" s="44">
        <v>18</v>
      </c>
      <c r="B28" s="45"/>
      <c r="C28" s="45"/>
      <c r="D28" s="46"/>
      <c r="E28" s="47"/>
      <c r="F28" s="46"/>
      <c r="G28" s="48"/>
      <c r="H28" s="48"/>
      <c r="I28" s="79"/>
      <c r="J28" s="79"/>
      <c r="K28" s="79"/>
      <c r="L28" s="79"/>
      <c r="M28" s="79"/>
      <c r="N28" s="79"/>
      <c r="O28" s="79"/>
      <c r="P28" s="80" t="str">
        <f t="shared" si="0"/>
        <v/>
      </c>
      <c r="Q28" s="30"/>
    </row>
    <row r="29" spans="1:17" ht="20.100000000000001" customHeight="1" x14ac:dyDescent="0.2">
      <c r="A29" s="44">
        <v>19</v>
      </c>
      <c r="B29" s="45"/>
      <c r="C29" s="45"/>
      <c r="D29" s="46"/>
      <c r="E29" s="47"/>
      <c r="F29" s="46"/>
      <c r="G29" s="48"/>
      <c r="H29" s="48"/>
      <c r="I29" s="79"/>
      <c r="J29" s="79"/>
      <c r="K29" s="79"/>
      <c r="L29" s="79"/>
      <c r="M29" s="79"/>
      <c r="N29" s="79"/>
      <c r="O29" s="79"/>
      <c r="P29" s="80" t="str">
        <f t="shared" si="0"/>
        <v/>
      </c>
      <c r="Q29" s="30"/>
    </row>
    <row r="30" spans="1:17" ht="20.100000000000001" customHeight="1" x14ac:dyDescent="0.2">
      <c r="A30" s="51">
        <v>20</v>
      </c>
      <c r="B30" s="52"/>
      <c r="C30" s="52"/>
      <c r="D30" s="53"/>
      <c r="E30" s="54"/>
      <c r="F30" s="53"/>
      <c r="G30" s="55"/>
      <c r="H30" s="55"/>
      <c r="I30" s="81"/>
      <c r="J30" s="81"/>
      <c r="K30" s="81"/>
      <c r="L30" s="81"/>
      <c r="M30" s="81"/>
      <c r="N30" s="81"/>
      <c r="O30" s="81"/>
      <c r="P30" s="80" t="str">
        <f t="shared" si="0"/>
        <v/>
      </c>
      <c r="Q30" s="30"/>
    </row>
    <row r="31" spans="1:17" ht="30" customHeight="1" x14ac:dyDescent="0.2">
      <c r="A31" s="58"/>
      <c r="B31" s="20"/>
      <c r="C31" s="59"/>
      <c r="G31" s="146" t="s">
        <v>46</v>
      </c>
      <c r="H31" s="146"/>
      <c r="I31" s="82">
        <f>COUNTIF(I11:I30,"OUI")</f>
        <v>0</v>
      </c>
      <c r="J31" s="147" t="str">
        <f>SUM(J11:O30)&amp;" repas"</f>
        <v>0 repas</v>
      </c>
      <c r="K31" s="147"/>
      <c r="L31" s="147"/>
      <c r="M31" s="147"/>
      <c r="N31" s="147"/>
      <c r="O31" s="60" t="s">
        <v>29</v>
      </c>
      <c r="P31" s="61" t="str">
        <f>IF(SUM($P$11:$P$30)=0,"",SUM(P11:P30))</f>
        <v/>
      </c>
      <c r="Q31" s="30"/>
    </row>
    <row r="32" spans="1:17" s="15" customFormat="1" x14ac:dyDescent="0.2">
      <c r="A32" s="62" t="s">
        <v>30</v>
      </c>
      <c r="B32" s="20"/>
      <c r="C32" s="59"/>
      <c r="H32" s="59"/>
      <c r="I32" s="59"/>
      <c r="Q32" s="30"/>
    </row>
    <row r="33" spans="1:17" x14ac:dyDescent="0.2">
      <c r="A33" s="65" t="s">
        <v>32</v>
      </c>
      <c r="B33" s="20"/>
      <c r="C33" s="66"/>
      <c r="D33" s="19"/>
      <c r="E33" s="19"/>
      <c r="F33" s="19"/>
      <c r="G33" s="19"/>
      <c r="H33" s="19"/>
      <c r="I33" s="19"/>
      <c r="J33" s="60"/>
      <c r="K33" s="60"/>
      <c r="L33" s="60"/>
      <c r="M33" s="60"/>
      <c r="N33" s="60"/>
      <c r="O33" s="60" t="s">
        <v>31</v>
      </c>
      <c r="P33" s="83">
        <f ca="1">TODAY()</f>
        <v>43626</v>
      </c>
      <c r="Q33" s="30"/>
    </row>
    <row r="34" spans="1:17" ht="57" customHeight="1" x14ac:dyDescent="0.2">
      <c r="A34" s="67" t="s">
        <v>33</v>
      </c>
      <c r="B34" s="129" t="s">
        <v>92</v>
      </c>
      <c r="C34" s="129"/>
      <c r="D34" s="129"/>
      <c r="E34" s="129"/>
      <c r="F34" s="129"/>
      <c r="G34" s="129"/>
      <c r="H34" s="129"/>
      <c r="I34" s="129"/>
      <c r="J34" s="19"/>
      <c r="K34" s="19"/>
      <c r="L34" s="19"/>
      <c r="M34" s="19"/>
      <c r="N34" s="19"/>
      <c r="O34" s="19"/>
      <c r="Q34" s="30"/>
    </row>
    <row r="35" spans="1:17" ht="12.75" hidden="1" customHeight="1" x14ac:dyDescent="0.2">
      <c r="A35" s="8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Q35" s="30"/>
    </row>
    <row r="36" spans="1:17" ht="12.75" hidden="1" customHeight="1" x14ac:dyDescent="0.2">
      <c r="A36" s="8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Q36" s="30"/>
    </row>
    <row r="37" spans="1:17" ht="12.75" hidden="1" customHeight="1" x14ac:dyDescent="0.2">
      <c r="A37" s="84"/>
      <c r="B37" s="19"/>
      <c r="C37" s="19"/>
      <c r="D37" s="19"/>
      <c r="E37" s="19"/>
      <c r="F37" s="19"/>
      <c r="G37" s="19"/>
      <c r="H37" s="19"/>
      <c r="I37" s="19"/>
      <c r="Q37" s="30"/>
    </row>
    <row r="38" spans="1:17" ht="12.75" hidden="1" customHeight="1" x14ac:dyDescent="0.2">
      <c r="Q38" s="30"/>
    </row>
    <row r="39" spans="1:17" ht="12.75" hidden="1" customHeight="1" x14ac:dyDescent="0.2">
      <c r="B39" s="15">
        <v>1</v>
      </c>
      <c r="C39" s="15">
        <v>1</v>
      </c>
      <c r="D39" s="15">
        <v>1989</v>
      </c>
      <c r="Q39" s="30"/>
    </row>
    <row r="40" spans="1:17" ht="12.75" hidden="1" customHeight="1" x14ac:dyDescent="0.2">
      <c r="B40" s="15">
        <v>2</v>
      </c>
      <c r="C40" s="15">
        <v>2</v>
      </c>
      <c r="D40" s="15">
        <v>1990</v>
      </c>
      <c r="Q40" s="30"/>
    </row>
    <row r="41" spans="1:17" ht="12.75" hidden="1" customHeight="1" x14ac:dyDescent="0.2">
      <c r="B41" s="15">
        <v>3</v>
      </c>
      <c r="C41" s="15">
        <v>3</v>
      </c>
      <c r="D41" s="15">
        <v>1991</v>
      </c>
      <c r="Q41" s="30"/>
    </row>
    <row r="42" spans="1:17" ht="12.75" hidden="1" customHeight="1" x14ac:dyDescent="0.2">
      <c r="B42" s="15">
        <v>4</v>
      </c>
      <c r="C42" s="15">
        <v>4</v>
      </c>
      <c r="D42" s="15">
        <v>1992</v>
      </c>
      <c r="Q42" s="30"/>
    </row>
    <row r="43" spans="1:17" ht="12.75" hidden="1" customHeight="1" x14ac:dyDescent="0.2">
      <c r="B43" s="15">
        <v>5</v>
      </c>
      <c r="C43" s="15">
        <v>5</v>
      </c>
      <c r="D43" s="15">
        <v>1993</v>
      </c>
      <c r="Q43" s="30"/>
    </row>
    <row r="44" spans="1:17" ht="12.75" hidden="1" customHeight="1" x14ac:dyDescent="0.2">
      <c r="B44" s="15">
        <v>6</v>
      </c>
      <c r="C44" s="15">
        <v>6</v>
      </c>
      <c r="D44" s="15">
        <v>1994</v>
      </c>
      <c r="Q44" s="30"/>
    </row>
    <row r="45" spans="1:17" ht="12.75" hidden="1" customHeight="1" x14ac:dyDescent="0.2">
      <c r="B45" s="15">
        <v>7</v>
      </c>
      <c r="C45" s="15">
        <v>7</v>
      </c>
      <c r="D45" s="15">
        <v>1995</v>
      </c>
      <c r="Q45" s="30"/>
    </row>
    <row r="46" spans="1:17" ht="12.75" hidden="1" customHeight="1" x14ac:dyDescent="0.2">
      <c r="B46" s="15">
        <v>8</v>
      </c>
      <c r="C46" s="15">
        <v>8</v>
      </c>
      <c r="D46" s="15">
        <v>1996</v>
      </c>
      <c r="Q46" s="30"/>
    </row>
    <row r="47" spans="1:17" ht="12.75" hidden="1" customHeight="1" x14ac:dyDescent="0.2">
      <c r="B47" s="15">
        <v>9</v>
      </c>
      <c r="C47" s="15">
        <v>9</v>
      </c>
      <c r="D47" s="15">
        <v>1997</v>
      </c>
      <c r="Q47" s="30"/>
    </row>
    <row r="48" spans="1:17" ht="12.75" hidden="1" customHeight="1" x14ac:dyDescent="0.2">
      <c r="B48" s="15">
        <v>10</v>
      </c>
      <c r="C48" s="15">
        <v>10</v>
      </c>
      <c r="D48" s="15">
        <v>1998</v>
      </c>
      <c r="Q48" s="30"/>
    </row>
    <row r="49" spans="2:17" ht="12.75" hidden="1" customHeight="1" x14ac:dyDescent="0.2">
      <c r="B49" s="15">
        <v>11</v>
      </c>
      <c r="C49" s="15">
        <v>11</v>
      </c>
      <c r="D49" s="15">
        <v>1999</v>
      </c>
      <c r="Q49" s="30"/>
    </row>
    <row r="50" spans="2:17" ht="12.75" hidden="1" customHeight="1" x14ac:dyDescent="0.2">
      <c r="B50" s="15">
        <v>12</v>
      </c>
      <c r="C50" s="15">
        <v>12</v>
      </c>
      <c r="D50" s="15">
        <v>2000</v>
      </c>
      <c r="Q50" s="30"/>
    </row>
    <row r="51" spans="2:17" ht="12.75" hidden="1" customHeight="1" x14ac:dyDescent="0.2">
      <c r="B51" s="15">
        <v>13</v>
      </c>
      <c r="D51" s="15">
        <v>2001</v>
      </c>
      <c r="Q51" s="30"/>
    </row>
    <row r="52" spans="2:17" ht="12.75" hidden="1" customHeight="1" x14ac:dyDescent="0.2">
      <c r="B52" s="15">
        <v>14</v>
      </c>
      <c r="D52" s="15">
        <v>2002</v>
      </c>
      <c r="Q52" s="30"/>
    </row>
    <row r="53" spans="2:17" ht="12.75" hidden="1" customHeight="1" x14ac:dyDescent="0.2">
      <c r="B53" s="15">
        <v>15</v>
      </c>
      <c r="D53" s="15">
        <v>2003</v>
      </c>
      <c r="Q53" s="30"/>
    </row>
    <row r="54" spans="2:17" ht="12.75" hidden="1" customHeight="1" x14ac:dyDescent="0.2">
      <c r="B54" s="15">
        <v>16</v>
      </c>
      <c r="D54" s="15">
        <v>2004</v>
      </c>
      <c r="Q54" s="30"/>
    </row>
    <row r="55" spans="2:17" ht="12.75" hidden="1" customHeight="1" x14ac:dyDescent="0.2">
      <c r="B55" s="15">
        <v>17</v>
      </c>
      <c r="D55" s="15">
        <v>2005</v>
      </c>
      <c r="Q55" s="30"/>
    </row>
    <row r="56" spans="2:17" ht="12.75" hidden="1" customHeight="1" x14ac:dyDescent="0.2">
      <c r="B56" s="15">
        <v>18</v>
      </c>
      <c r="D56" s="15">
        <v>2006</v>
      </c>
      <c r="Q56" s="30"/>
    </row>
    <row r="57" spans="2:17" ht="12.75" hidden="1" customHeight="1" x14ac:dyDescent="0.2">
      <c r="B57" s="15">
        <v>19</v>
      </c>
      <c r="D57" s="15">
        <v>2007</v>
      </c>
      <c r="Q57" s="30"/>
    </row>
    <row r="58" spans="2:17" ht="12.75" hidden="1" customHeight="1" x14ac:dyDescent="0.2">
      <c r="B58" s="15">
        <v>20</v>
      </c>
      <c r="Q58" s="30"/>
    </row>
    <row r="59" spans="2:17" ht="12.75" hidden="1" customHeight="1" x14ac:dyDescent="0.2">
      <c r="B59" s="15">
        <v>21</v>
      </c>
      <c r="Q59" s="30"/>
    </row>
    <row r="60" spans="2:17" ht="12.75" hidden="1" customHeight="1" x14ac:dyDescent="0.2">
      <c r="B60" s="15">
        <v>22</v>
      </c>
      <c r="Q60" s="30"/>
    </row>
    <row r="61" spans="2:17" ht="12.75" hidden="1" customHeight="1" x14ac:dyDescent="0.2">
      <c r="B61" s="15">
        <v>23</v>
      </c>
      <c r="Q61" s="30"/>
    </row>
    <row r="62" spans="2:17" ht="12.75" hidden="1" customHeight="1" x14ac:dyDescent="0.2">
      <c r="B62" s="15">
        <v>24</v>
      </c>
      <c r="Q62" s="30"/>
    </row>
    <row r="63" spans="2:17" ht="12.75" hidden="1" customHeight="1" x14ac:dyDescent="0.2">
      <c r="B63" s="15">
        <v>25</v>
      </c>
      <c r="Q63" s="30"/>
    </row>
    <row r="64" spans="2:17" ht="12.75" hidden="1" customHeight="1" x14ac:dyDescent="0.2">
      <c r="B64" s="15">
        <v>26</v>
      </c>
      <c r="Q64" s="30"/>
    </row>
    <row r="65" spans="2:17" ht="12.75" hidden="1" customHeight="1" x14ac:dyDescent="0.2">
      <c r="B65" s="15">
        <v>27</v>
      </c>
      <c r="Q65" s="30"/>
    </row>
    <row r="66" spans="2:17" ht="12.75" hidden="1" customHeight="1" x14ac:dyDescent="0.2">
      <c r="B66" s="15">
        <v>28</v>
      </c>
      <c r="Q66" s="30"/>
    </row>
    <row r="67" spans="2:17" ht="12.75" hidden="1" customHeight="1" x14ac:dyDescent="0.2">
      <c r="B67" s="15">
        <v>29</v>
      </c>
      <c r="Q67" s="30"/>
    </row>
    <row r="68" spans="2:17" ht="12.75" hidden="1" customHeight="1" x14ac:dyDescent="0.2">
      <c r="B68" s="15">
        <v>30</v>
      </c>
      <c r="Q68" s="30"/>
    </row>
    <row r="69" spans="2:17" ht="12.75" hidden="1" customHeight="1" x14ac:dyDescent="0.2">
      <c r="B69" s="15">
        <v>31</v>
      </c>
      <c r="Q69" s="30"/>
    </row>
    <row r="1048576" ht="16.5" hidden="1" customHeight="1" x14ac:dyDescent="0.2"/>
  </sheetData>
  <mergeCells count="17">
    <mergeCell ref="P1:P2"/>
    <mergeCell ref="I2:O2"/>
    <mergeCell ref="A6:B6"/>
    <mergeCell ref="C6:G6"/>
    <mergeCell ref="H6:I6"/>
    <mergeCell ref="J6:P6"/>
    <mergeCell ref="J31:N31"/>
    <mergeCell ref="A7:B7"/>
    <mergeCell ref="C7:G7"/>
    <mergeCell ref="H7:I7"/>
    <mergeCell ref="J7:P7"/>
    <mergeCell ref="J8:O8"/>
    <mergeCell ref="B34:I34"/>
    <mergeCell ref="A9:A10"/>
    <mergeCell ref="B9:B10"/>
    <mergeCell ref="C9:C10"/>
    <mergeCell ref="G31:H31"/>
  </mergeCells>
  <phoneticPr fontId="24" type="noConversion"/>
  <dataValidations count="2">
    <dataValidation type="list" allowBlank="1" showInputMessage="1" showErrorMessage="1" sqref="D11:D30" xr:uid="{00000000-0002-0000-0200-000000000000}">
      <formula1>list_cat</formula1>
      <formula2>0</formula2>
    </dataValidation>
    <dataValidation type="list" allowBlank="1" showInputMessage="1" showErrorMessage="1" sqref="F11:F30" xr:uid="{00000000-0002-0000-0200-000001000000}">
      <formula1>List_Sex</formula1>
      <formula2>0</formula2>
    </dataValidation>
  </dataValidations>
  <pageMargins left="0.51180555555555496" right="0.51180555555555496" top="0.55138888888888904" bottom="0.55138888888888904" header="0.51180555555555496" footer="0.51180555555555496"/>
  <pageSetup paperSize="9" firstPageNumber="0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Informations!$H$4:$H$5</xm:f>
          </x14:formula1>
          <x14:formula2>
            <xm:f>0</xm:f>
          </x14:formula2>
          <xm:sqref>I11:I30</xm:sqref>
        </x14:dataValidation>
        <x14:dataValidation type="list" allowBlank="1" showInputMessage="1" showErrorMessage="1" xr:uid="{00000000-0002-0000-0200-000003000000}">
          <x14:formula1>
            <xm:f>Informations!$H$7:$H$8</xm:f>
          </x14:formula1>
          <x14:formula2>
            <xm:f>0</xm:f>
          </x14:formula2>
          <xm:sqref>J11:O30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7"/>
  <sheetViews>
    <sheetView zoomScaleNormal="100" workbookViewId="0">
      <selection activeCell="B23" sqref="B23"/>
    </sheetView>
  </sheetViews>
  <sheetFormatPr baseColWidth="10" defaultColWidth="9.140625" defaultRowHeight="12.75" x14ac:dyDescent="0.2"/>
  <cols>
    <col min="1" max="1" width="13.5703125" customWidth="1"/>
    <col min="2" max="2" width="27.5703125" customWidth="1"/>
    <col min="3" max="3" width="3.7109375" customWidth="1"/>
    <col min="4" max="5" width="10.5703125" customWidth="1"/>
    <col min="6" max="6" width="3.7109375" customWidth="1"/>
    <col min="7" max="7" width="20.28515625" bestFit="1" customWidth="1"/>
    <col min="8" max="8" width="10.5703125" customWidth="1"/>
    <col min="9" max="9" width="3.7109375" customWidth="1"/>
    <col min="10" max="10" width="13.42578125" customWidth="1"/>
    <col min="11" max="11" width="10.5703125" customWidth="1"/>
    <col min="12" max="12" width="3.7109375" customWidth="1"/>
    <col min="13" max="14" width="10.5703125" customWidth="1"/>
    <col min="15" max="15" width="3.7109375" customWidth="1"/>
    <col min="16" max="16" width="17.7109375" customWidth="1"/>
    <col min="17" max="1025" width="10.5703125" customWidth="1"/>
  </cols>
  <sheetData>
    <row r="1" spans="1:19" x14ac:dyDescent="0.2">
      <c r="A1" s="85" t="s">
        <v>47</v>
      </c>
      <c r="B1" s="86">
        <v>43700</v>
      </c>
      <c r="D1" s="87" t="s">
        <v>32</v>
      </c>
      <c r="E1" s="88" t="s">
        <v>48</v>
      </c>
      <c r="F1" s="15"/>
      <c r="G1" s="89" t="s">
        <v>49</v>
      </c>
      <c r="H1" s="90" t="s">
        <v>30</v>
      </c>
      <c r="I1" s="15"/>
      <c r="J1" s="91" t="s">
        <v>50</v>
      </c>
      <c r="K1" s="92" t="s">
        <v>50</v>
      </c>
      <c r="M1" s="93" t="s">
        <v>51</v>
      </c>
      <c r="N1" s="94">
        <v>190</v>
      </c>
      <c r="O1" s="15"/>
      <c r="P1" s="95"/>
      <c r="Q1" s="96" t="s">
        <v>52</v>
      </c>
      <c r="R1" s="97" t="s">
        <v>53</v>
      </c>
      <c r="S1" s="98" t="s">
        <v>54</v>
      </c>
    </row>
    <row r="2" spans="1:19" ht="13.5" thickBot="1" x14ac:dyDescent="0.25">
      <c r="A2" s="85" t="s">
        <v>55</v>
      </c>
      <c r="B2" s="86">
        <v>43702</v>
      </c>
      <c r="D2" s="99" t="s">
        <v>33</v>
      </c>
      <c r="E2" s="100" t="s">
        <v>56</v>
      </c>
      <c r="F2" s="15"/>
      <c r="G2" s="101" t="s">
        <v>57</v>
      </c>
      <c r="H2" s="102" t="s">
        <v>58</v>
      </c>
      <c r="I2" s="15"/>
      <c r="J2" s="103" t="s">
        <v>59</v>
      </c>
      <c r="K2" s="104" t="s">
        <v>59</v>
      </c>
      <c r="M2" s="99" t="s">
        <v>60</v>
      </c>
      <c r="N2" s="105">
        <v>210</v>
      </c>
      <c r="O2" s="15"/>
      <c r="P2" s="93" t="s">
        <v>61</v>
      </c>
      <c r="Q2" s="106">
        <f>210+(3*35)</f>
        <v>315</v>
      </c>
      <c r="R2" s="106">
        <f>35*2</f>
        <v>70</v>
      </c>
      <c r="S2" s="94">
        <v>13</v>
      </c>
    </row>
    <row r="3" spans="1:19" ht="13.5" thickBot="1" x14ac:dyDescent="0.25">
      <c r="A3" s="85" t="s">
        <v>62</v>
      </c>
      <c r="B3" s="107" t="s">
        <v>85</v>
      </c>
      <c r="D3" s="99" t="s">
        <v>63</v>
      </c>
      <c r="E3" s="100" t="s">
        <v>64</v>
      </c>
      <c r="F3" s="15"/>
      <c r="G3" s="15"/>
      <c r="H3" s="15"/>
      <c r="I3" s="15"/>
      <c r="J3" s="103" t="s">
        <v>88</v>
      </c>
      <c r="K3" s="104" t="s">
        <v>86</v>
      </c>
      <c r="M3" s="99" t="s">
        <v>54</v>
      </c>
      <c r="N3" s="105">
        <v>13</v>
      </c>
      <c r="O3" s="15"/>
      <c r="P3" s="108" t="s">
        <v>65</v>
      </c>
      <c r="Q3" s="109">
        <v>210</v>
      </c>
      <c r="R3" s="109">
        <v>35</v>
      </c>
      <c r="S3" s="105">
        <v>13</v>
      </c>
    </row>
    <row r="4" spans="1:19" ht="13.5" thickBot="1" x14ac:dyDescent="0.25">
      <c r="A4" s="85" t="s">
        <v>66</v>
      </c>
      <c r="B4" s="85" t="s">
        <v>67</v>
      </c>
      <c r="D4" s="110" t="s">
        <v>90</v>
      </c>
      <c r="E4" s="111" t="s">
        <v>91</v>
      </c>
      <c r="F4" s="15"/>
      <c r="G4" s="112" t="s">
        <v>37</v>
      </c>
      <c r="H4" s="113" t="s">
        <v>68</v>
      </c>
      <c r="I4" s="15"/>
      <c r="J4" s="103" t="s">
        <v>96</v>
      </c>
      <c r="K4" s="104" t="s">
        <v>97</v>
      </c>
      <c r="M4" s="99" t="s">
        <v>69</v>
      </c>
      <c r="N4" s="105">
        <v>25</v>
      </c>
      <c r="O4" s="15"/>
      <c r="P4" s="108" t="s">
        <v>70</v>
      </c>
      <c r="Q4" s="109">
        <v>190</v>
      </c>
      <c r="R4" s="109">
        <v>30</v>
      </c>
      <c r="S4" s="105">
        <v>13</v>
      </c>
    </row>
    <row r="5" spans="1:19" ht="13.5" thickBot="1" x14ac:dyDescent="0.25">
      <c r="A5" s="85" t="s">
        <v>71</v>
      </c>
      <c r="B5" s="114" t="s">
        <v>72</v>
      </c>
      <c r="F5" s="15"/>
      <c r="G5" s="115" t="s">
        <v>37</v>
      </c>
      <c r="H5" s="116" t="s">
        <v>73</v>
      </c>
      <c r="I5" s="15"/>
      <c r="J5" s="103" t="s">
        <v>89</v>
      </c>
      <c r="K5" s="104" t="s">
        <v>87</v>
      </c>
      <c r="M5" s="110" t="s">
        <v>74</v>
      </c>
      <c r="N5" s="117">
        <v>35</v>
      </c>
      <c r="O5" s="15"/>
      <c r="P5" s="108" t="s">
        <v>75</v>
      </c>
      <c r="Q5" s="109">
        <f>190+(3*25)</f>
        <v>265</v>
      </c>
      <c r="R5" s="109">
        <f>25*2</f>
        <v>50</v>
      </c>
      <c r="S5" s="105">
        <v>13</v>
      </c>
    </row>
    <row r="6" spans="1:19" ht="13.5" thickBot="1" x14ac:dyDescent="0.25">
      <c r="A6" s="118" t="s">
        <v>76</v>
      </c>
      <c r="B6" s="119" t="str">
        <f>B4&amp;" "&amp;TEXT(Informations!$B$1,"jj")&amp;"-"&amp;TEXT(Informations!$B$2,"jj/mm/aaaa")</f>
        <v>SCHILTIGHEIM 23-25/08/2019</v>
      </c>
      <c r="F6" s="15"/>
      <c r="G6" s="15"/>
      <c r="H6" s="15"/>
      <c r="I6" s="15"/>
      <c r="J6" s="120" t="s">
        <v>98</v>
      </c>
      <c r="K6" s="121" t="s">
        <v>99</v>
      </c>
      <c r="N6" s="122"/>
      <c r="O6" s="15"/>
      <c r="P6" s="108" t="s">
        <v>77</v>
      </c>
      <c r="Q6" s="109">
        <v>190</v>
      </c>
      <c r="R6" s="109">
        <v>25</v>
      </c>
      <c r="S6" s="105">
        <v>13</v>
      </c>
    </row>
    <row r="7" spans="1:19" ht="13.5" thickBot="1" x14ac:dyDescent="0.25">
      <c r="A7" s="118" t="s">
        <v>78</v>
      </c>
      <c r="B7" s="86">
        <f ca="1">TODAY()</f>
        <v>43626</v>
      </c>
      <c r="F7" s="15"/>
      <c r="G7" s="112" t="s">
        <v>79</v>
      </c>
      <c r="H7" s="113">
        <v>1</v>
      </c>
      <c r="I7" s="15"/>
      <c r="N7" s="122"/>
      <c r="O7" s="15"/>
      <c r="P7" s="123" t="s">
        <v>80</v>
      </c>
      <c r="Q7" s="124">
        <v>170</v>
      </c>
      <c r="R7" s="124">
        <v>20</v>
      </c>
      <c r="S7" s="117">
        <v>13</v>
      </c>
    </row>
    <row r="8" spans="1:19" ht="13.5" thickBot="1" x14ac:dyDescent="0.25">
      <c r="A8" s="107" t="s">
        <v>81</v>
      </c>
      <c r="B8" s="86">
        <f ca="1">DATE(YEAR(B7),6,15)</f>
        <v>43631</v>
      </c>
      <c r="G8" s="115" t="s">
        <v>79</v>
      </c>
      <c r="H8" s="116"/>
      <c r="N8" s="122"/>
    </row>
    <row r="9" spans="1:19" ht="13.5" thickBot="1" x14ac:dyDescent="0.25">
      <c r="A9" s="107" t="s">
        <v>82</v>
      </c>
      <c r="B9" s="86">
        <f ca="1">DATE(YEAR(B7),7,5)</f>
        <v>43651</v>
      </c>
      <c r="G9" s="155" t="s">
        <v>102</v>
      </c>
      <c r="H9" s="156"/>
      <c r="N9" s="122"/>
    </row>
    <row r="10" spans="1:19" x14ac:dyDescent="0.2">
      <c r="G10" s="112" t="s">
        <v>100</v>
      </c>
      <c r="H10" s="127">
        <v>60</v>
      </c>
      <c r="N10" s="122"/>
    </row>
    <row r="11" spans="1:19" x14ac:dyDescent="0.2">
      <c r="G11" s="125" t="s">
        <v>101</v>
      </c>
      <c r="H11" s="128">
        <v>20</v>
      </c>
    </row>
    <row r="12" spans="1:19" ht="13.5" thickBot="1" x14ac:dyDescent="0.25">
      <c r="G12" s="115" t="s">
        <v>79</v>
      </c>
      <c r="H12" s="126">
        <v>13</v>
      </c>
    </row>
    <row r="13" spans="1:19" ht="13.5" thickBot="1" x14ac:dyDescent="0.25"/>
    <row r="14" spans="1:19" ht="13.5" thickBot="1" x14ac:dyDescent="0.25">
      <c r="G14" s="155" t="s">
        <v>103</v>
      </c>
      <c r="H14" s="156"/>
    </row>
    <row r="15" spans="1:19" x14ac:dyDescent="0.2">
      <c r="G15" s="112" t="s">
        <v>48</v>
      </c>
      <c r="H15" s="127">
        <v>300</v>
      </c>
    </row>
    <row r="16" spans="1:19" x14ac:dyDescent="0.2">
      <c r="G16" s="125" t="s">
        <v>104</v>
      </c>
      <c r="H16" s="128">
        <v>200</v>
      </c>
    </row>
    <row r="17" spans="7:8" ht="13.5" thickBot="1" x14ac:dyDescent="0.25">
      <c r="G17" s="115" t="s">
        <v>105</v>
      </c>
      <c r="H17" s="126">
        <v>0</v>
      </c>
    </row>
  </sheetData>
  <mergeCells count="2">
    <mergeCell ref="G9:H9"/>
    <mergeCell ref="G14:H14"/>
  </mergeCells>
  <hyperlinks>
    <hyperlink ref="B5" r:id="rId1" xr:uid="{00000000-0004-0000-0300-000000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12</vt:i4>
      </vt:variant>
    </vt:vector>
  </HeadingPairs>
  <TitlesOfParts>
    <vt:vector size="16" baseType="lpstr">
      <vt:lpstr>Lisez-moi</vt:lpstr>
      <vt:lpstr>Formule1_Package</vt:lpstr>
      <vt:lpstr>Formule2_Détail</vt:lpstr>
      <vt:lpstr>Informations</vt:lpstr>
      <vt:lpstr>F1_Double_ou_plus</vt:lpstr>
      <vt:lpstr>F1_Inscription</vt:lpstr>
      <vt:lpstr>F1_Single</vt:lpstr>
      <vt:lpstr>F2_Coach_accrédité</vt:lpstr>
      <vt:lpstr>F2_Joueur</vt:lpstr>
      <vt:lpstr>F2_Repas</vt:lpstr>
      <vt:lpstr>list_cat</vt:lpstr>
      <vt:lpstr>List_Chambres</vt:lpstr>
      <vt:lpstr>List_Package</vt:lpstr>
      <vt:lpstr>List_Sex</vt:lpstr>
      <vt:lpstr>Formule1_Package!Zone_d_impression</vt:lpstr>
      <vt:lpstr>Formule2_Détail!Zone_d_impression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Fufu</dc:creator>
  <cp:lastModifiedBy>Thierry WICK</cp:lastModifiedBy>
  <cp:revision>1</cp:revision>
  <cp:lastPrinted>2017-05-12T16:27:05Z</cp:lastPrinted>
  <dcterms:created xsi:type="dcterms:W3CDTF">2017-04-17T06:28:11Z</dcterms:created>
  <dcterms:modified xsi:type="dcterms:W3CDTF">2019-06-10T17:22:55Z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